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870" windowHeight="9855" tabRatio="938" activeTab="18"/>
  </bookViews>
  <sheets>
    <sheet name="Оглавле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</sheets>
  <externalReferences>
    <externalReference r:id="rId33"/>
  </externalReferences>
  <definedNames>
    <definedName name="_xlnm.Print_Area" localSheetId="1">'1'!$A$1:$J$9</definedName>
    <definedName name="_xlnm.Print_Area" localSheetId="10">'10'!$A$1:$J$41</definedName>
    <definedName name="_xlnm.Print_Area" localSheetId="11">'11'!$A$1:$J$41</definedName>
    <definedName name="_xlnm.Print_Area" localSheetId="12">'12'!$A$1:$J$31</definedName>
    <definedName name="_xlnm.Print_Area" localSheetId="15">'15'!$A$1:$J$32</definedName>
    <definedName name="_xlnm.Print_Area" localSheetId="16">'16'!$A$1:$J$37</definedName>
    <definedName name="_xlnm.Print_Area" localSheetId="18">'18'!$A$1:$J$15</definedName>
    <definedName name="_xlnm.Print_Area" localSheetId="19">'19'!$A$1:$J$41</definedName>
    <definedName name="_xlnm.Print_Area" localSheetId="2">'2'!$A$1:$J$12</definedName>
    <definedName name="_xlnm.Print_Area" localSheetId="21">'21'!$A$1:$J$37</definedName>
    <definedName name="_xlnm.Print_Area" localSheetId="22">'22'!$A$1:$J$26</definedName>
    <definedName name="_xlnm.Print_Area" localSheetId="23">'23'!$A$1:$J$46</definedName>
    <definedName name="_xlnm.Print_Area" localSheetId="24">'24'!$A$1:$J$17</definedName>
    <definedName name="_xlnm.Print_Area" localSheetId="25">'25'!$A$1:$J$51</definedName>
    <definedName name="_xlnm.Print_Area" localSheetId="26">'26'!$A$1:$J$21</definedName>
    <definedName name="_xlnm.Print_Area" localSheetId="28">'28'!$A$1:$J$23</definedName>
    <definedName name="_xlnm.Print_Area" localSheetId="29">'29'!$A$1:$J$25</definedName>
    <definedName name="_xlnm.Print_Area" localSheetId="3">'3'!$A$1:$I$6</definedName>
    <definedName name="_xlnm.Print_Area" localSheetId="5">'5'!$A$1:$I$5</definedName>
    <definedName name="_xlnm.Print_Area" localSheetId="6">'6'!$A$1:$I$5</definedName>
    <definedName name="_xlnm.Print_Area" localSheetId="7">'7'!$A$1:$I$5</definedName>
    <definedName name="_xlnm.Print_Area" localSheetId="9">'9'!$A$1:$J$5</definedName>
    <definedName name="_xlnm.Print_Area" localSheetId="0">'Оглавление'!$A$1:$C$31</definedName>
  </definedNames>
  <calcPr fullCalcOnLoad="1"/>
</workbook>
</file>

<file path=xl/sharedStrings.xml><?xml version="1.0" encoding="utf-8"?>
<sst xmlns="http://schemas.openxmlformats.org/spreadsheetml/2006/main" count="2404" uniqueCount="839">
  <si>
    <t>Решением от 11.11.2015 № 275 земельный участок площадью 1,1 га переведен в земли промышленности и иного назначения для размещения полигонов, свалок и площадок ТБО, кадастровый номер участка  28:21:011206:247. Оборудовать площадку накопления отходов и контейнерные площадки.</t>
  </si>
  <si>
    <t>Решением от 30.12.2013 № 358 земельный участок площадью 2,00 га переведен в земли промышленности и иного назначения для размещения полигонов, свалок и площадок ТБО, кадастровый номер участка  28:21:010503:195. Оборудовать площадку накопления отходов и контейнерные площадки.</t>
  </si>
  <si>
    <t>ГОРОД БЛАГОВЕЩЕНСК</t>
  </si>
  <si>
    <t>ГОРОД БЕЛОГОРСК</t>
  </si>
  <si>
    <t>ГОРОД ЗЕЯ</t>
  </si>
  <si>
    <t xml:space="preserve">город Белогорск, ТОР "Белогорск" </t>
  </si>
  <si>
    <t>город Благовещенск</t>
  </si>
  <si>
    <t>город Райчихинск</t>
  </si>
  <si>
    <t>город Свободный</t>
  </si>
  <si>
    <t>ГОРОД РАЙЧИХИНСК</t>
  </si>
  <si>
    <t>166/611</t>
  </si>
  <si>
    <t>ГОРОД СВОБОДНЫЙ</t>
  </si>
  <si>
    <t>ГОРОД ТЫНДА</t>
  </si>
  <si>
    <t>ГОРОД ШИМАНОВСК</t>
  </si>
  <si>
    <t>ПОСЁЛОК ГОРОДСКОГО ТИПА ПРОГРЕСС</t>
  </si>
  <si>
    <t>место накопления отходов</t>
  </si>
  <si>
    <t>Расстояние до г.Свободный, км</t>
  </si>
  <si>
    <t>Расстояние до г.Белогорск, км</t>
  </si>
  <si>
    <t>Расстояние до г.Благовещенска, км</t>
  </si>
  <si>
    <t>Расстояние до г.Белогорска, км</t>
  </si>
  <si>
    <t>Обустроить контейнерные площадки. Предлагаем установку инсинератора производительностью 40кг/час</t>
  </si>
  <si>
    <t>Имеются правоустанавливающие документы на земельный (свидетельство о государственной регистрации права собственности от 27.04.2011 № 28 АА 506477), кадастровый номер 28:24:010100:0020, разрешенное использованиепод размещение свалки твердых бытовых отходов. предлагаем установку инсинератора производительность 150 кг/ч, ). Оборудовать контейнерные площадки</t>
  </si>
  <si>
    <t>158/272</t>
  </si>
  <si>
    <t>поселок городского типа Прогресс</t>
  </si>
  <si>
    <t>строительство мусороперерабатывающего комплекса в ТОР "Белогорск"</t>
  </si>
  <si>
    <t xml:space="preserve"> Бурейский район</t>
  </si>
  <si>
    <t>Зейский район</t>
  </si>
  <si>
    <t>Свободненский район</t>
  </si>
  <si>
    <t>Тындинский район</t>
  </si>
  <si>
    <t xml:space="preserve"> Шимановский район</t>
  </si>
  <si>
    <t xml:space="preserve"> Благовещенский район</t>
  </si>
  <si>
    <t>ШИМАНОВСКИЙ РАЙОН</t>
  </si>
  <si>
    <t>село Чигири</t>
  </si>
  <si>
    <t>13/42</t>
  </si>
  <si>
    <t>34/627</t>
  </si>
  <si>
    <t>После запуска мусороперерабатывающего завода ТОР Белогорск, вывозить мусор сразу на завод - около 7 км</t>
  </si>
  <si>
    <t>Оборудовать контейнерные площадки. Мусор вывозить в с.Томичи - 17 км, либо в Ивановский район</t>
  </si>
  <si>
    <t>Расстояние до Серышево (км)</t>
  </si>
  <si>
    <t>2 полигона+6 мест накопления отходов+2 мусоросортировки с сжиганием+1инсинератор</t>
  </si>
  <si>
    <t>Имеются правоустанавливающие документы на земельный    участок (свидетельство о государственной регистрации права собственности от 27.04.2011 № 28 АА 506474) , кадастровый номер 28:24:013900:63, разрешенное использованиепод размещение свалки твердых бытовых отходов. Оборудовать контейнерные площадки</t>
  </si>
  <si>
    <t>село Чалбачи</t>
  </si>
  <si>
    <t>поселок Юбилейный</t>
  </si>
  <si>
    <t>город Зея</t>
  </si>
  <si>
    <t>село Абайкан</t>
  </si>
  <si>
    <t>планируемое место накопления с.Таскино (расстояние 2,3 км)</t>
  </si>
  <si>
    <t>Планируемое место накопления с.Новокиевский увал</t>
  </si>
  <si>
    <t>ЗЕЙСКИЙ РАЙОН</t>
  </si>
  <si>
    <t>село Алгач</t>
  </si>
  <si>
    <t>село Амуро-Балтийск</t>
  </si>
  <si>
    <t>поселок Береговой</t>
  </si>
  <si>
    <t>поселок Верхнезейск</t>
  </si>
  <si>
    <t>поселок Дугда</t>
  </si>
  <si>
    <t>село Ивановка</t>
  </si>
  <si>
    <t>село Николаевка-2</t>
  </si>
  <si>
    <t>село Березовка</t>
  </si>
  <si>
    <t>село Александровка</t>
  </si>
  <si>
    <t>село Овсянка</t>
  </si>
  <si>
    <t>поселок Огорон</t>
  </si>
  <si>
    <t>село Октябрьский</t>
  </si>
  <si>
    <t>поселок Поляковский</t>
  </si>
  <si>
    <t>село Сиан</t>
  </si>
  <si>
    <t>село Сосновый Бор</t>
  </si>
  <si>
    <t>село Заречная Слобода</t>
  </si>
  <si>
    <t>село Гулик</t>
  </si>
  <si>
    <t>поселок Тунгала</t>
  </si>
  <si>
    <t>село Умлекан</t>
  </si>
  <si>
    <t>село Рублевка</t>
  </si>
  <si>
    <t>с. Воскресеновка</t>
  </si>
  <si>
    <t>Ж.д. ст. Воскресеновка</t>
  </si>
  <si>
    <t>с. Кавказ</t>
  </si>
  <si>
    <t>с. Шумиловка</t>
  </si>
  <si>
    <t>с. Дим</t>
  </si>
  <si>
    <t>с. Дубовое</t>
  </si>
  <si>
    <t>С. Привольное</t>
  </si>
  <si>
    <t>с. Шурино</t>
  </si>
  <si>
    <t>с. Зеленый Бор</t>
  </si>
  <si>
    <t>С. Красный Яр</t>
  </si>
  <si>
    <t>с. Черемисино</t>
  </si>
  <si>
    <t>с. Нижняя Ильиновка</t>
  </si>
  <si>
    <t>с. Ярославка</t>
  </si>
  <si>
    <t>с. Калинино</t>
  </si>
  <si>
    <t>с. Винниково</t>
  </si>
  <si>
    <t>с. Коршуновка</t>
  </si>
  <si>
    <t>с. Красный Восток</t>
  </si>
  <si>
    <t>село Грибовка</t>
  </si>
  <si>
    <t>село Могилевка</t>
  </si>
  <si>
    <t>село Иннокентьевка</t>
  </si>
  <si>
    <t>село Красный Луч</t>
  </si>
  <si>
    <t>село Касаткино</t>
  </si>
  <si>
    <t>село Журавлевка</t>
  </si>
  <si>
    <t>село Новопокровка</t>
  </si>
  <si>
    <t>село Сагибово</t>
  </si>
  <si>
    <t>село Кундур</t>
  </si>
  <si>
    <t>село Ленинское</t>
  </si>
  <si>
    <t>село Красный Исток</t>
  </si>
  <si>
    <t>село Новосергеевка</t>
  </si>
  <si>
    <t>ж.д. станция Богучан</t>
  </si>
  <si>
    <t>село Новоспасск</t>
  </si>
  <si>
    <t>село Домикан</t>
  </si>
  <si>
    <t>село Казановка</t>
  </si>
  <si>
    <t>земли переведены</t>
  </si>
  <si>
    <t>с. Фёдоровка</t>
  </si>
  <si>
    <t>с. Подоловка</t>
  </si>
  <si>
    <t>ЗАВИТИНСКИЙ РАЙОН</t>
  </si>
  <si>
    <t>г. Райчихинск</t>
  </si>
  <si>
    <t>п. Широкий</t>
  </si>
  <si>
    <t>с. Угольное</t>
  </si>
  <si>
    <t>п. Зельвино</t>
  </si>
  <si>
    <t>пгт Прогресс</t>
  </si>
  <si>
    <t>пгт Новорайчихинск</t>
  </si>
  <si>
    <t>пгт Новобурейский</t>
  </si>
  <si>
    <t>село Николаевка</t>
  </si>
  <si>
    <t>пгт Бурея</t>
  </si>
  <si>
    <t xml:space="preserve">с. Муравка </t>
  </si>
  <si>
    <t>с. Кивдо-Тюкан</t>
  </si>
  <si>
    <t>ст. Тюкан</t>
  </si>
  <si>
    <t>раб.п. Талакан</t>
  </si>
  <si>
    <t xml:space="preserve">с. Безозерное </t>
  </si>
  <si>
    <t>с. Правая Райчиха</t>
  </si>
  <si>
    <t>с. Старая Райчиха</t>
  </si>
  <si>
    <t>с. Виноградовка</t>
  </si>
  <si>
    <t>с. Родионовка</t>
  </si>
  <si>
    <t>с. Трехречье</t>
  </si>
  <si>
    <t>с. Семеновка</t>
  </si>
  <si>
    <t>с. Малиновка</t>
  </si>
  <si>
    <t xml:space="preserve">с. Усть-Кивда </t>
  </si>
  <si>
    <t>с. Алексеевка</t>
  </si>
  <si>
    <t>с. Асташиха</t>
  </si>
  <si>
    <t>с. Долдыкан</t>
  </si>
  <si>
    <t xml:space="preserve">планируемое место накопления </t>
  </si>
  <si>
    <t>село Зеньковка</t>
  </si>
  <si>
    <t>село Золотоножка</t>
  </si>
  <si>
    <t>село Ключи</t>
  </si>
  <si>
    <t>село Коврижка</t>
  </si>
  <si>
    <t>село Октябрьское</t>
  </si>
  <si>
    <t>село Крестовоздвиженка</t>
  </si>
  <si>
    <t>село Арга</t>
  </si>
  <si>
    <t>село Введеново/Введеновка</t>
  </si>
  <si>
    <t>село Веселое</t>
  </si>
  <si>
    <t>село Большая Сазанка</t>
  </si>
  <si>
    <t>село Воронжа</t>
  </si>
  <si>
    <t>село Ключики</t>
  </si>
  <si>
    <t>село Водораздельное</t>
  </si>
  <si>
    <t>село Милехино</t>
  </si>
  <si>
    <t>село Казанка</t>
  </si>
  <si>
    <t>село Сретенка</t>
  </si>
  <si>
    <t>село Лебяжье</t>
  </si>
  <si>
    <t>село Белоусовка</t>
  </si>
  <si>
    <t>село Лермонтово</t>
  </si>
  <si>
    <t>село Бирма</t>
  </si>
  <si>
    <t>село Ближние Сахалины</t>
  </si>
  <si>
    <t>село Пушкино</t>
  </si>
  <si>
    <t>проживание летом (пасека и т.п.)</t>
  </si>
  <si>
    <t>село Паруновка</t>
  </si>
  <si>
    <t>село Рождественка</t>
  </si>
  <si>
    <t>село Озерное</t>
  </si>
  <si>
    <t>село Добрянка</t>
  </si>
  <si>
    <t>село Поляна</t>
  </si>
  <si>
    <t>село Ударное</t>
  </si>
  <si>
    <t>село Сосновка</t>
  </si>
  <si>
    <t>село Автономовка</t>
  </si>
  <si>
    <t>село Верхнеборовая</t>
  </si>
  <si>
    <t>село Державинка</t>
  </si>
  <si>
    <t>село Томское</t>
  </si>
  <si>
    <t>село Белогорка</t>
  </si>
  <si>
    <t>ТАМБОВСКИЙ РАЙОН</t>
  </si>
  <si>
    <t>БУРЕЙСКИЙ РАЙОН</t>
  </si>
  <si>
    <t>г. Завитинск</t>
  </si>
  <si>
    <t>с. Новоалексеевка</t>
  </si>
  <si>
    <t>с. Червоная Армия</t>
  </si>
  <si>
    <t>с. Антоновка</t>
  </si>
  <si>
    <t>с. Ленино</t>
  </si>
  <si>
    <t>с. Иннокентьевка</t>
  </si>
  <si>
    <t>с. Ивановка</t>
  </si>
  <si>
    <t>с. Демьяновка</t>
  </si>
  <si>
    <t>с. Болдыревка</t>
  </si>
  <si>
    <t>с. Аврамовка</t>
  </si>
  <si>
    <t>с. Камышенка</t>
  </si>
  <si>
    <t>с. Успеновка</t>
  </si>
  <si>
    <t>с. Преображеновка</t>
  </si>
  <si>
    <t>с. Валуево</t>
  </si>
  <si>
    <t>с. Белый Яр</t>
  </si>
  <si>
    <t>с. Верхнеильиновка</t>
  </si>
  <si>
    <t>с. Албазинка</t>
  </si>
  <si>
    <t>с. Платово</t>
  </si>
  <si>
    <t xml:space="preserve"> село Волково</t>
  </si>
  <si>
    <t xml:space="preserve"> село Ровное</t>
  </si>
  <si>
    <t xml:space="preserve"> село Грибское</t>
  </si>
  <si>
    <t xml:space="preserve"> село Дроново</t>
  </si>
  <si>
    <t xml:space="preserve"> село Передовое</t>
  </si>
  <si>
    <t xml:space="preserve"> село Удобное</t>
  </si>
  <si>
    <t>село Гродеково</t>
  </si>
  <si>
    <t>село Заречный</t>
  </si>
  <si>
    <t>село Каникурган</t>
  </si>
  <si>
    <t xml:space="preserve"> село Марково</t>
  </si>
  <si>
    <t xml:space="preserve"> село Михайловка</t>
  </si>
  <si>
    <t>село Грязнушка</t>
  </si>
  <si>
    <t xml:space="preserve"> село Сергеевка</t>
  </si>
  <si>
    <t xml:space="preserve"> село Бибиково</t>
  </si>
  <si>
    <t xml:space="preserve"> село Натальино</t>
  </si>
  <si>
    <t xml:space="preserve"> село Новотроицкое</t>
  </si>
  <si>
    <t xml:space="preserve"> село Контон-Коммуна</t>
  </si>
  <si>
    <t xml:space="preserve"> село Новопетровка</t>
  </si>
  <si>
    <t>село Егорьевка</t>
  </si>
  <si>
    <t xml:space="preserve"> село Новинка</t>
  </si>
  <si>
    <t xml:space="preserve"> село Прядчино</t>
  </si>
  <si>
    <t xml:space="preserve"> село Усть-Ивановка</t>
  </si>
  <si>
    <t xml:space="preserve"> село Владимировка</t>
  </si>
  <si>
    <t>село Игнатьево</t>
  </si>
  <si>
    <t xml:space="preserve"> село Верхнеблаговещенское</t>
  </si>
  <si>
    <t>село Вадимово</t>
  </si>
  <si>
    <t>поселок Лопча</t>
  </si>
  <si>
    <t>город Тында</t>
  </si>
  <si>
    <t>СКОВОРОДИНСКИЙ  РАЙОН</t>
  </si>
  <si>
    <t>село Албазино</t>
  </si>
  <si>
    <t>село Осежино</t>
  </si>
  <si>
    <t>поселок Среднерейновский</t>
  </si>
  <si>
    <t>село Невер</t>
  </si>
  <si>
    <t>поселок Солнечный</t>
  </si>
  <si>
    <t xml:space="preserve">Имеются правоустанавливающие документы на земельный    участок  (свидетельство о государственной регистрации права собственности от 27.04.2011 №28 АА 506475), кадастровый номер 28:24:011202:17, разрешенное использование под размещение свалки твердых бытовых отходов. Оборудовать контейнерные площадки. </t>
  </si>
  <si>
    <t>жд. ст. Бам</t>
  </si>
  <si>
    <t>село Талдан</t>
  </si>
  <si>
    <t>село Тахтамыгда</t>
  </si>
  <si>
    <t>жд. ст. Мадалан</t>
  </si>
  <si>
    <t>пгт. Уруша</t>
  </si>
  <si>
    <t>пгт. Ерофей Павлович</t>
  </si>
  <si>
    <t>село Игнашино</t>
  </si>
  <si>
    <t>жд. ст. Большая Омутная</t>
  </si>
  <si>
    <t xml:space="preserve"> жд. ст. Ульручьи</t>
  </si>
  <si>
    <t>г.Белогорск</t>
  </si>
  <si>
    <t>ТОР Белогорск</t>
  </si>
  <si>
    <t xml:space="preserve"> на одном из свободных земельных участков ТОР «Белогорск» будет создано мусороперерабатывающее производство по утилизации твердых бытовых отходов с последующей выработкой энергии для резидентов ТОР</t>
  </si>
  <si>
    <t>ОКТЯБРЬСКИЙ РАЙОН</t>
  </si>
  <si>
    <t xml:space="preserve"> село Смирновка </t>
  </si>
  <si>
    <t xml:space="preserve"> село Георгиевка </t>
  </si>
  <si>
    <t>село Романовка</t>
  </si>
  <si>
    <t xml:space="preserve"> село Марьяновка </t>
  </si>
  <si>
    <t xml:space="preserve"> село Максимовка</t>
  </si>
  <si>
    <t>село Кутилово</t>
  </si>
  <si>
    <t xml:space="preserve"> село Новомихайловка </t>
  </si>
  <si>
    <t>село Сергее-Федоровка</t>
  </si>
  <si>
    <t>село Харьковка</t>
  </si>
  <si>
    <t>село Борисоглебка</t>
  </si>
  <si>
    <t xml:space="preserve"> село Ильиновка</t>
  </si>
  <si>
    <t xml:space="preserve"> село Панино</t>
  </si>
  <si>
    <t xml:space="preserve"> поселок Южный</t>
  </si>
  <si>
    <t>село Николоалександровка</t>
  </si>
  <si>
    <t>село Покровка</t>
  </si>
  <si>
    <t>село Переясловка</t>
  </si>
  <si>
    <t xml:space="preserve">село Преображеновка </t>
  </si>
  <si>
    <t>село Варваровка</t>
  </si>
  <si>
    <t xml:space="preserve"> село Екатеринославка</t>
  </si>
  <si>
    <t xml:space="preserve"> село Зорино </t>
  </si>
  <si>
    <t xml:space="preserve"> поселок Нагорный  </t>
  </si>
  <si>
    <t xml:space="preserve"> село Смелое</t>
  </si>
  <si>
    <t>село Беляковка</t>
  </si>
  <si>
    <t>село Новотроицкое</t>
  </si>
  <si>
    <t>село Семидомка</t>
  </si>
  <si>
    <t>КОНСТАНТИНОВСКИЙ РАЙОН</t>
  </si>
  <si>
    <t>Планируемое место накопления с.Новокиевский Увал</t>
  </si>
  <si>
    <t>Расстояние до Крестовоздвиженки, км</t>
  </si>
  <si>
    <t>Среднегодовой объем образующихся отходов, тонн (из ТСО)</t>
  </si>
  <si>
    <t>пгт Экимчан</t>
  </si>
  <si>
    <t>пгт Токур</t>
  </si>
  <si>
    <t>пгт Февральск</t>
  </si>
  <si>
    <t>поселок Златоустовск</t>
  </si>
  <si>
    <t xml:space="preserve"> поселок Ольгинск</t>
  </si>
  <si>
    <t xml:space="preserve"> село Стойба</t>
  </si>
  <si>
    <t>село Селемджинск</t>
  </si>
  <si>
    <t>село Ивановское</t>
  </si>
  <si>
    <t>поселок Иса</t>
  </si>
  <si>
    <t>село Норск</t>
  </si>
  <si>
    <t>село Бысса</t>
  </si>
  <si>
    <t>село Коболдо</t>
  </si>
  <si>
    <t>село Огоджа</t>
  </si>
  <si>
    <t>Населенные пункты</t>
  </si>
  <si>
    <t>Численность населения, чел</t>
  </si>
  <si>
    <t>-</t>
  </si>
  <si>
    <t>село Никольское</t>
  </si>
  <si>
    <t>оборудовать площадку накопления отходов. После запуска мусороперерабатывающего завода отходы вывозить в ТОР Белогорск</t>
  </si>
  <si>
    <t>село Киселеозерка</t>
  </si>
  <si>
    <t>село Новое</t>
  </si>
  <si>
    <t>оборудовать площадку накопления отходов. После запуска мусороперерабатывающего завода, отходы вывозить в ТОР Белогорск</t>
  </si>
  <si>
    <t>село Мостовое</t>
  </si>
  <si>
    <t>село Луговое</t>
  </si>
  <si>
    <t>село Озеряне</t>
  </si>
  <si>
    <t>село Чернетчено</t>
  </si>
  <si>
    <t>село Пригородное</t>
  </si>
  <si>
    <t>село Мирное</t>
  </si>
  <si>
    <t>село Светиловка</t>
  </si>
  <si>
    <t xml:space="preserve">село Томичи </t>
  </si>
  <si>
    <t>село Поляное</t>
  </si>
  <si>
    <t>село Успеновка</t>
  </si>
  <si>
    <t>оборудована 1 контейнерная площадка</t>
  </si>
  <si>
    <t>оборудованы 46 контейнерных площадок</t>
  </si>
  <si>
    <t>оборудованы 12 контейнерных площадок</t>
  </si>
  <si>
    <t>оборудованы 3 контейнерные площадки</t>
  </si>
  <si>
    <t>оборудованы 33 контейнерные площадки</t>
  </si>
  <si>
    <t>поселок Юхта</t>
  </si>
  <si>
    <t>станция Юхта-3</t>
  </si>
  <si>
    <t>село Усть-Пера</t>
  </si>
  <si>
    <t>село Желтоярово</t>
  </si>
  <si>
    <t>село Заган</t>
  </si>
  <si>
    <t>село Новоникольск</t>
  </si>
  <si>
    <t>село Гащенка</t>
  </si>
  <si>
    <t>село Загорная Селитьба</t>
  </si>
  <si>
    <t>село Климоуцы</t>
  </si>
  <si>
    <t>село Новостепановка</t>
  </si>
  <si>
    <t>планируемое место накопления г.Тында</t>
  </si>
  <si>
    <t>село Святорусовка</t>
  </si>
  <si>
    <t>село Любимое</t>
  </si>
  <si>
    <t>село Морозовка</t>
  </si>
  <si>
    <t>село Чергали</t>
  </si>
  <si>
    <t>село Братолюбовка</t>
  </si>
  <si>
    <t>село Смоляное</t>
  </si>
  <si>
    <t>село Хохлатское</t>
  </si>
  <si>
    <t>село Белоногово</t>
  </si>
  <si>
    <t>пгт Ушумун</t>
  </si>
  <si>
    <t>село  Черняево</t>
  </si>
  <si>
    <t>село Гонжа</t>
  </si>
  <si>
    <t>село Кузнецово</t>
  </si>
  <si>
    <t>село Гудачи</t>
  </si>
  <si>
    <t>поселок Орлиный</t>
  </si>
  <si>
    <t>село Москвитино</t>
  </si>
  <si>
    <t>поселок Источный</t>
  </si>
  <si>
    <t>село Нижние Бузули</t>
  </si>
  <si>
    <t>село Новоострополь</t>
  </si>
  <si>
    <t>село Новгородка</t>
  </si>
  <si>
    <t>Городской округ город Благовещенск</t>
  </si>
  <si>
    <t>село Белогорье</t>
  </si>
  <si>
    <t>ж.д. ст. Белогорье</t>
  </si>
  <si>
    <t>поселок Мухинка</t>
  </si>
  <si>
    <t>поселок Плодопитомник</t>
  </si>
  <si>
    <t>ж.д. ст. Призейская</t>
  </si>
  <si>
    <t>село Низинное</t>
  </si>
  <si>
    <t>село Амурское</t>
  </si>
  <si>
    <t>село Дубровка</t>
  </si>
  <si>
    <t>село Возжаевка</t>
  </si>
  <si>
    <t>село Белоцерковка</t>
  </si>
  <si>
    <t>село Великокнязевка</t>
  </si>
  <si>
    <t>село Комиссаровка</t>
  </si>
  <si>
    <t>село Новоандреевка</t>
  </si>
  <si>
    <t>село Васильевка</t>
  </si>
  <si>
    <t>село Междугранка</t>
  </si>
  <si>
    <t>село Павловка</t>
  </si>
  <si>
    <t>село Круглое</t>
  </si>
  <si>
    <t>село Кустанаевка</t>
  </si>
  <si>
    <t>село Лукьяновка</t>
  </si>
  <si>
    <t>село Лохвицы</t>
  </si>
  <si>
    <t>село Савельевка</t>
  </si>
  <si>
    <t>ликвидировать свалку. Оборудовать контейнерные площадки. Отходы вывозить в с.Томичи - 17 км</t>
  </si>
  <si>
    <t>село Некрасовка</t>
  </si>
  <si>
    <t>оборудовать площадку накопления мусора. После запуска мусороперерабатывающего завода, отходы вывозить в ТОР Белогорск</t>
  </si>
  <si>
    <t>село Ново-Селитьба</t>
  </si>
  <si>
    <t>село Захарьевка</t>
  </si>
  <si>
    <t xml:space="preserve"> Оборудовать контейнерные площадки</t>
  </si>
  <si>
    <t>село Глухари</t>
  </si>
  <si>
    <t>село Голубое</t>
  </si>
  <si>
    <t>село Малая Сазанка</t>
  </si>
  <si>
    <t>5 (7)</t>
  </si>
  <si>
    <t>20 (30)</t>
  </si>
  <si>
    <t>9 (15)</t>
  </si>
  <si>
    <t>4 (7)</t>
  </si>
  <si>
    <t>3 (5)</t>
  </si>
  <si>
    <t>2 (9)</t>
  </si>
  <si>
    <t>5 (10)</t>
  </si>
  <si>
    <t>5 (5)</t>
  </si>
  <si>
    <t>2 (14)</t>
  </si>
  <si>
    <t>10 (20)</t>
  </si>
  <si>
    <t>5 (9)</t>
  </si>
  <si>
    <t>3 (6)</t>
  </si>
  <si>
    <t>4 (6)</t>
  </si>
  <si>
    <t>7 (7)</t>
  </si>
  <si>
    <t>15 (20)</t>
  </si>
  <si>
    <t>11 (14)</t>
  </si>
  <si>
    <t>30 (60)</t>
  </si>
  <si>
    <t>село Отважное</t>
  </si>
  <si>
    <t>село Заречное</t>
  </si>
  <si>
    <t>Муниципальное образование город Сковородино</t>
  </si>
  <si>
    <t>поселок Лесной</t>
  </si>
  <si>
    <t>ТЫНДИНСКИЙ  РАЙОН</t>
  </si>
  <si>
    <t xml:space="preserve"> поселок Беленький</t>
  </si>
  <si>
    <t>поселок Аносовский</t>
  </si>
  <si>
    <t>поселок Восточный</t>
  </si>
  <si>
    <t>поселок Дипкун</t>
  </si>
  <si>
    <t>поселок Кувыкта</t>
  </si>
  <si>
    <t xml:space="preserve"> поселок Ларба</t>
  </si>
  <si>
    <t>поселок Маревый</t>
  </si>
  <si>
    <t>поселок Муртыгит</t>
  </si>
  <si>
    <t>село Усть-Уркима</t>
  </si>
  <si>
    <t>поселок Олёкма</t>
  </si>
  <si>
    <t>село Первомайское</t>
  </si>
  <si>
    <t xml:space="preserve"> поселок Тутаул</t>
  </si>
  <si>
    <t>село Усть-Нюкжа</t>
  </si>
  <si>
    <t xml:space="preserve"> поселок Хорогочи</t>
  </si>
  <si>
    <t>поселок Чильчи</t>
  </si>
  <si>
    <t>поселок Юктали</t>
  </si>
  <si>
    <t>поселок Могот</t>
  </si>
  <si>
    <t xml:space="preserve"> село Соловьёвск</t>
  </si>
  <si>
    <t>село Малиновка</t>
  </si>
  <si>
    <t>село Мухино</t>
  </si>
  <si>
    <t>село Ключевое</t>
  </si>
  <si>
    <t>село Новогеоргиевка</t>
  </si>
  <si>
    <t>село Актай</t>
  </si>
  <si>
    <t>село Свободный Труд</t>
  </si>
  <si>
    <t>село Нововоскресеновка</t>
  </si>
  <si>
    <t>село Аносово</t>
  </si>
  <si>
    <t>село Петруши</t>
  </si>
  <si>
    <t>село Базисное</t>
  </si>
  <si>
    <t>станция Петруши</t>
  </si>
  <si>
    <t>село Случайное</t>
  </si>
  <si>
    <t>село Саскаль</t>
  </si>
  <si>
    <t>село Селеткан</t>
  </si>
  <si>
    <t>село Светильное</t>
  </si>
  <si>
    <t>село Джатва</t>
  </si>
  <si>
    <t>село Симоново</t>
  </si>
  <si>
    <t>МАЗАНОВСКИЙ РАЙОН</t>
  </si>
  <si>
    <t>Среднегодовой объем образующихся отходов</t>
  </si>
  <si>
    <t>Расстояние до Новокиевкиого Увала (км)</t>
  </si>
  <si>
    <t>село Богословка</t>
  </si>
  <si>
    <t>село Козловка</t>
  </si>
  <si>
    <t>село Белоярово</t>
  </si>
  <si>
    <t>село Юбилейное</t>
  </si>
  <si>
    <t>село Дмитриевка</t>
  </si>
  <si>
    <t>село Бичура</t>
  </si>
  <si>
    <t>село Каничи</t>
  </si>
  <si>
    <t>село Паутовка</t>
  </si>
  <si>
    <t>село Маргаритовка</t>
  </si>
  <si>
    <t>село Антоновка</t>
  </si>
  <si>
    <t>село Петровка</t>
  </si>
  <si>
    <t>село Михайловка</t>
  </si>
  <si>
    <t>село Леонтьевка</t>
  </si>
  <si>
    <t>село Красноярово</t>
  </si>
  <si>
    <t>село Мазаново</t>
  </si>
  <si>
    <t>село Молчаново</t>
  </si>
  <si>
    <t>село Поповка</t>
  </si>
  <si>
    <t>поселок Ивановский</t>
  </si>
  <si>
    <t>поселок Майский</t>
  </si>
  <si>
    <t>село Новороссийка</t>
  </si>
  <si>
    <t>село Новокиевский Увал</t>
  </si>
  <si>
    <t>село Новокиевка</t>
  </si>
  <si>
    <t>поселок Пионерский</t>
  </si>
  <si>
    <t>село Раздольное</t>
  </si>
  <si>
    <t>село Романкауцы</t>
  </si>
  <si>
    <t>село Дружное</t>
  </si>
  <si>
    <t>село Путятино</t>
  </si>
  <si>
    <t>село Таскино</t>
  </si>
  <si>
    <t>село Практичи</t>
  </si>
  <si>
    <t>село Сохатино</t>
  </si>
  <si>
    <t>село Сапроново</t>
  </si>
  <si>
    <t>село Алексеевка</t>
  </si>
  <si>
    <t>село Кольцовка</t>
  </si>
  <si>
    <t>село Христиновка</t>
  </si>
  <si>
    <t>село Угловое</t>
  </si>
  <si>
    <t>село Ульма</t>
  </si>
  <si>
    <t>Планируемые  контейнерные площадки / количество контейнеров</t>
  </si>
  <si>
    <t>СЕЛЕМДЖИНСКИЙ РАЙОН</t>
  </si>
  <si>
    <t>планируемое место накопления пгт.Экимчан</t>
  </si>
  <si>
    <t xml:space="preserve">                                                                   </t>
  </si>
  <si>
    <t>АРХАРИНСКИЙ РАЙОН</t>
  </si>
  <si>
    <t>пгт Архара</t>
  </si>
  <si>
    <t>село Аркадьевка</t>
  </si>
  <si>
    <t>село Черноберезовка</t>
  </si>
  <si>
    <t>село Вольное</t>
  </si>
  <si>
    <t>село Ушаково</t>
  </si>
  <si>
    <t>село Чагоян</t>
  </si>
  <si>
    <t>город Шимановск</t>
  </si>
  <si>
    <t>МАГДАГАЧИНСКИЙ РАЙОН</t>
  </si>
  <si>
    <t>Свалки</t>
  </si>
  <si>
    <t>Расстояние до районного центра</t>
  </si>
  <si>
    <t xml:space="preserve"> пгт Магдагачи</t>
  </si>
  <si>
    <t>село Тыгда</t>
  </si>
  <si>
    <t>пгт  Сиваки</t>
  </si>
  <si>
    <t>полигон  с мусоросортировочным комплексом и термообезвреживанием</t>
  </si>
  <si>
    <t>планируемое место накопления в г.Шимановск</t>
  </si>
  <si>
    <t>село Бардагон</t>
  </si>
  <si>
    <t>поселок Подгорный</t>
  </si>
  <si>
    <t>село Новоивановка</t>
  </si>
  <si>
    <t>село Рогачевка</t>
  </si>
  <si>
    <t>село Петропавловка</t>
  </si>
  <si>
    <t>село Буссе</t>
  </si>
  <si>
    <t>село Семеновка</t>
  </si>
  <si>
    <t>село Сукромли</t>
  </si>
  <si>
    <t>село Маркучи</t>
  </si>
  <si>
    <t>село Сычевка</t>
  </si>
  <si>
    <t>село Гуран</t>
  </si>
  <si>
    <t>село Черновка</t>
  </si>
  <si>
    <t>село Чембары</t>
  </si>
  <si>
    <t>село Разливная</t>
  </si>
  <si>
    <t>дом отдыха Бузули</t>
  </si>
  <si>
    <t>СХЕМА ПОТОКОВ ОТХОДОВ НА ТЕРРИТОРИИ АМУРСКОЙ ОБЛАСТИ</t>
  </si>
  <si>
    <t>Архаринский район</t>
  </si>
  <si>
    <t>Завитинский район</t>
  </si>
  <si>
    <t>Ивановский район</t>
  </si>
  <si>
    <t>Константиновский район</t>
  </si>
  <si>
    <t>Магдагачинский район</t>
  </si>
  <si>
    <t>Мазановский район</t>
  </si>
  <si>
    <t>Михайловский район</t>
  </si>
  <si>
    <t>Октябрьский район</t>
  </si>
  <si>
    <t>Селемджинский район</t>
  </si>
  <si>
    <t>Серышевский район</t>
  </si>
  <si>
    <t>Сковородинский район</t>
  </si>
  <si>
    <t>Тамбовский район</t>
  </si>
  <si>
    <t>ликвидировать свалку</t>
  </si>
  <si>
    <t xml:space="preserve">оборудовать место накопления отходов </t>
  </si>
  <si>
    <t xml:space="preserve">Решением Архаринского районного суда от 02.06.2015 № 2-249/2015 администрация района обязана построить на территории района полигон ТБО. Земельный участок под полигон ТБО выбран (решение о переводе земельного участка от 09.09.2009 № 382, кадастровый квартал 28:08:011158:70, площадь 2 га), получено санитарно-эпидемиологическое заключение № 46 от 11.12.2008. </t>
  </si>
  <si>
    <t>оборудовать контейнерные площадки</t>
  </si>
  <si>
    <t>Количество контейнеров</t>
  </si>
  <si>
    <t>земельный участок выбран, решение о переводе земельного участка от 29.07.2015 №196, кадастровый квартал 28:08:012122:60, площадь 0,80 га. Оборудовать контейнерные площадки.</t>
  </si>
  <si>
    <t>Планируемое количество контейнеров</t>
  </si>
  <si>
    <t>полигон, внесённый в ГРОРО</t>
  </si>
  <si>
    <t>село Среднебелая</t>
  </si>
  <si>
    <t>оборудовать  место накопления отходов</t>
  </si>
  <si>
    <t>с. Нижнезавитинка</t>
  </si>
  <si>
    <t>с. Михайловка</t>
  </si>
  <si>
    <t>С. Арсентьевка</t>
  </si>
  <si>
    <t>с. Новогеоргиевка</t>
  </si>
  <si>
    <t>с. Петропавловка</t>
  </si>
  <si>
    <t>с. Новочесноково</t>
  </si>
  <si>
    <t>с. Высокое</t>
  </si>
  <si>
    <t>с. Куприяново</t>
  </si>
  <si>
    <t>с. Чесноково</t>
  </si>
  <si>
    <t>с. Красная Орловка</t>
  </si>
  <si>
    <t>с. Шадрино</t>
  </si>
  <si>
    <t>с. Поярково</t>
  </si>
  <si>
    <t>№ п/п</t>
  </si>
  <si>
    <t>Численность населения</t>
  </si>
  <si>
    <t>МИХАЙЛОВСКИЙ РАЙОН</t>
  </si>
  <si>
    <t>Примечание</t>
  </si>
  <si>
    <t>Предложения с учётом корректировки ТСО</t>
  </si>
  <si>
    <t xml:space="preserve">Планируемые  контейнерные площадки </t>
  </si>
  <si>
    <t xml:space="preserve">Планируемые места накопления отходов </t>
  </si>
  <si>
    <t>ИТОГО</t>
  </si>
  <si>
    <t>Расстояние до районного центра, км</t>
  </si>
  <si>
    <t>Численность населения, чел.</t>
  </si>
  <si>
    <t>Населённые пункты</t>
  </si>
  <si>
    <t>Планируемые  контейнерные площадки (количество контейнеров)</t>
  </si>
  <si>
    <t>село Верхний Уртуй</t>
  </si>
  <si>
    <t>село Верхняя Полтавка</t>
  </si>
  <si>
    <t>село Средняя Полтавка</t>
  </si>
  <si>
    <t>с. Куприяновка</t>
  </si>
  <si>
    <t>село Каменный Карьер</t>
  </si>
  <si>
    <t>ж.д. станция Татакан</t>
  </si>
  <si>
    <t>село Северное</t>
  </si>
  <si>
    <t>село Скобельцино</t>
  </si>
  <si>
    <t>село Украинка</t>
  </si>
  <si>
    <t>село Черниговка</t>
  </si>
  <si>
    <t>село Гуликовка</t>
  </si>
  <si>
    <t>ж.д. станция Домикан</t>
  </si>
  <si>
    <t>село Каменка</t>
  </si>
  <si>
    <t>село Новодомикан</t>
  </si>
  <si>
    <t>Расстояние до Шиманвска (км)</t>
  </si>
  <si>
    <t>село Берея</t>
  </si>
  <si>
    <t>БЛАГОВЕЩЕНСКИЙ РАЙОН</t>
  </si>
  <si>
    <t>село Ясная Поляна</t>
  </si>
  <si>
    <t xml:space="preserve"> поселок Восточный</t>
  </si>
  <si>
    <t>поселок Прибрежный</t>
  </si>
  <si>
    <t xml:space="preserve"> поселок Мухинский </t>
  </si>
  <si>
    <t xml:space="preserve"> село Черемушки </t>
  </si>
  <si>
    <t xml:space="preserve"> село Песчаноозерка</t>
  </si>
  <si>
    <t xml:space="preserve"> поселок Трудовой</t>
  </si>
  <si>
    <t>поселок Заозерный</t>
  </si>
  <si>
    <t xml:space="preserve"> поселок Увальный</t>
  </si>
  <si>
    <t>село Короли</t>
  </si>
  <si>
    <t>ИВАНОВСКИЙ РАЙОН</t>
  </si>
  <si>
    <t>место накопления</t>
  </si>
  <si>
    <t>село Крещеновка</t>
  </si>
  <si>
    <t>село  Петропавловка</t>
  </si>
  <si>
    <t>село  Семиозерка</t>
  </si>
  <si>
    <t>село  Анновка</t>
  </si>
  <si>
    <t>село  Большеозерка</t>
  </si>
  <si>
    <t>село Константиноградовка</t>
  </si>
  <si>
    <t>село  Николаевка</t>
  </si>
  <si>
    <t>село  Новопокровка</t>
  </si>
  <si>
    <t>село  Новоалексеевка</t>
  </si>
  <si>
    <t>село  Ракитное</t>
  </si>
  <si>
    <t>село  Солнечное</t>
  </si>
  <si>
    <t>село  Надежденское</t>
  </si>
  <si>
    <t>оборудовать контейнерную площадку. Предлагаем установку инсинератора производительностью 100 кг/ч</t>
  </si>
  <si>
    <t>Новоивановский сельсовет село  Среднебелое</t>
  </si>
  <si>
    <t>село  Среднебелое-2</t>
  </si>
  <si>
    <t>село  Полевое</t>
  </si>
  <si>
    <t>село  Ерковцы</t>
  </si>
  <si>
    <t>село  Черкасовка</t>
  </si>
  <si>
    <t xml:space="preserve"> село  Садовое</t>
  </si>
  <si>
    <t>село  Некрасовка</t>
  </si>
  <si>
    <t>село  Андреевка</t>
  </si>
  <si>
    <t>село  Богословка</t>
  </si>
  <si>
    <t>село Троицкое</t>
  </si>
  <si>
    <t>село Богородское</t>
  </si>
  <si>
    <t>село Черемхово</t>
  </si>
  <si>
    <t>СВОБОДНЕНСКИЙ РАЙОН</t>
  </si>
  <si>
    <t>г.Свободный</t>
  </si>
  <si>
    <t xml:space="preserve"> село Константиновка</t>
  </si>
  <si>
    <t xml:space="preserve"> село Нижняя Полтавка</t>
  </si>
  <si>
    <t>село Новопетровка</t>
  </si>
  <si>
    <t>село Орловка</t>
  </si>
  <si>
    <t>село Войково</t>
  </si>
  <si>
    <t>пгт. Серышево</t>
  </si>
  <si>
    <t>ЗАТО Циолковский</t>
  </si>
  <si>
    <t>село Чалганы</t>
  </si>
  <si>
    <t>село Толбузино</t>
  </si>
  <si>
    <t>село Дактуй</t>
  </si>
  <si>
    <t>село Жариково</t>
  </si>
  <si>
    <t>село Свободка</t>
  </si>
  <si>
    <t>село Козьмодемьяновка</t>
  </si>
  <si>
    <t>село Лазаревка</t>
  </si>
  <si>
    <t>село Липовка</t>
  </si>
  <si>
    <t>село Чуевка</t>
  </si>
  <si>
    <t>село Духовское</t>
  </si>
  <si>
    <t>село Корфово</t>
  </si>
  <si>
    <t>село Красное</t>
  </si>
  <si>
    <t>село Куропатино</t>
  </si>
  <si>
    <t>село Лермонтовка</t>
  </si>
  <si>
    <t>село Муравьевка</t>
  </si>
  <si>
    <t>село Резуновка</t>
  </si>
  <si>
    <t>село Лиманное</t>
  </si>
  <si>
    <t>село Новоалександровка</t>
  </si>
  <si>
    <t>село Гильчин</t>
  </si>
  <si>
    <t>село Рощино</t>
  </si>
  <si>
    <t>село Лозовое</t>
  </si>
  <si>
    <t>село Орлецкое</t>
  </si>
  <si>
    <t>село Садовое</t>
  </si>
  <si>
    <t>село Косицино</t>
  </si>
  <si>
    <t>село Привольное</t>
  </si>
  <si>
    <t>село Придорожное</t>
  </si>
  <si>
    <t>село Тамбовка</t>
  </si>
  <si>
    <t>село Толстовка</t>
  </si>
  <si>
    <t>170 (397 )</t>
  </si>
  <si>
    <t>оборудовать место накопления. В связи с небольшой площадью земельного участка - 1,065 га, увозить отходы в г.Шимановск раз в 6 месяцев. Оборудовать контейнерные площадки</t>
  </si>
  <si>
    <t>село Талали</t>
  </si>
  <si>
    <t>село Костюковка</t>
  </si>
  <si>
    <t>село Серебрянка</t>
  </si>
  <si>
    <t>село Малый Эргель</t>
  </si>
  <si>
    <t>село Зиговка</t>
  </si>
  <si>
    <t>село Курган</t>
  </si>
  <si>
    <t>село Бочкаревка</t>
  </si>
  <si>
    <t>село Тавричанка</t>
  </si>
  <si>
    <t>село Хитровка</t>
  </si>
  <si>
    <t>село Красная Поляна</t>
  </si>
  <si>
    <t>станция Украина</t>
  </si>
  <si>
    <t>село Верное</t>
  </si>
  <si>
    <t>село Новоохочье</t>
  </si>
  <si>
    <t>село Фроловка</t>
  </si>
  <si>
    <t>село Борисполь</t>
  </si>
  <si>
    <t>село Широкий Лог</t>
  </si>
  <si>
    <t>село Воскресеновка</t>
  </si>
  <si>
    <t>село Соколовка</t>
  </si>
  <si>
    <t>ПРИМЕЧАНИЕ</t>
  </si>
  <si>
    <t>Расстояние до Ромны (км)</t>
  </si>
  <si>
    <t>село Ромны</t>
  </si>
  <si>
    <t>село Амаранка</t>
  </si>
  <si>
    <t>село Новониколаевка</t>
  </si>
  <si>
    <t>село Дальневосточное</t>
  </si>
  <si>
    <t>село Григорьевка</t>
  </si>
  <si>
    <t>село Знаменка</t>
  </si>
  <si>
    <t>село Каховка</t>
  </si>
  <si>
    <t>село Новый Быт</t>
  </si>
  <si>
    <t>село Поздеевка</t>
  </si>
  <si>
    <t>село Верхнебелое</t>
  </si>
  <si>
    <t>село Рогозовка</t>
  </si>
  <si>
    <t>село Вознесеновка</t>
  </si>
  <si>
    <t>село Калиновка</t>
  </si>
  <si>
    <t>Планируемое  количество контейнеров</t>
  </si>
  <si>
    <t>Организация, эксплуатирующая полигон в с.Белоцерковка, планирует в течение 2017 года приобрести оборудование по  мусоросортировке и брикетированию. При строительстве в ТОР Белогорск мусороперерабатывающего завода отходы увозить на мусоропереработку</t>
  </si>
  <si>
    <t xml:space="preserve"> Обустроить контейнерные площадки.</t>
  </si>
  <si>
    <t>Оборудовать площадку накопления отходов. После запуска мусороперерабатывающего завода отходы вывозить в ТОР Белогорск - около 30 км</t>
  </si>
  <si>
    <t xml:space="preserve"> Обустроить контейнерные площадки. После запуска мусороперерабатывающего завода отходы вывозить в ТОР Белогорск - 11 км</t>
  </si>
  <si>
    <t xml:space="preserve"> Обустроить контейнерные площадки. После запуска мусороперерабатывающего завода отходы вывозить в ТОР Белогорск - 18 км</t>
  </si>
  <si>
    <t>обустроить контейнерные площадки</t>
  </si>
  <si>
    <t xml:space="preserve">один мобильный инсинератор </t>
  </si>
  <si>
    <t>Обустроить контейнерные площадки. Решением  от 21.02.2013 № 42 земельный участок площадью 2,94 га переведен в земли промышленности  и иного специального назначения для размещения полигонов, свалок и площадок ТБО, кадастровый квартал 28:11:010709:485</t>
  </si>
  <si>
    <t>временное оборудование места накопления отходов с последующим  строительством полигона захоронения отходов с размещением мусоросортировочного комплекса, оснащённого оборудованием для термического обезвреживания отходов</t>
  </si>
  <si>
    <t>Мусоросортировочный комплекс, оснащенный оборудованием для термического обезвреживания отходов. Обустроить контейнерные площадки</t>
  </si>
  <si>
    <t xml:space="preserve">Обустроить контейнерные площадки. </t>
  </si>
  <si>
    <t>по утверждённой ТСО планируется Мусоросортировочный комплекс, далее в г.Свободный на сжигание и захоронение . Обустроить котейнерные площадки.</t>
  </si>
  <si>
    <t>Мусоросортировочный комплекс, оснащенный оборудованием для термического обезвреживания отходов. Оборудовать контейнерные площадки.</t>
  </si>
  <si>
    <t>строительство мусоросортировочного комплекса оснащенного оборудованием для термического обезвреживания отходов.</t>
  </si>
  <si>
    <t>7+1сортировка+инсинератор</t>
  </si>
  <si>
    <t>село Камышевка</t>
  </si>
  <si>
    <t>Логистическая составляющая не просчитывается. Ближайшее место накопление  - Новобурейский в 37 км, количество населения - 8 человек, дороги плохие, устанавливать инсенератор нецелесообразно, т.к. объём отходов слишком мал, контейнеры - нецелесообразно вывозить раз в три дня)</t>
  </si>
  <si>
    <t>есть санкционированная свалка, планируется строительство мусороперегрузочной станции</t>
  </si>
  <si>
    <t>1 место накопления, мусороперегрузочная станция</t>
  </si>
  <si>
    <t xml:space="preserve">мусоросортировочная  установка с оборудованием для термического обезвреживания отходов. Обустроить контейнерные площадки. </t>
  </si>
  <si>
    <t>Обустроить контейнерные площадки</t>
  </si>
  <si>
    <t xml:space="preserve"> Обустроить контейнерные площадки</t>
  </si>
  <si>
    <t>1+1сортировка с обезвреживанием</t>
  </si>
  <si>
    <t>Оборудовать контейнерные площадки. В месте накопления установить мусоросортировочный комплекс с оборудованием для термического обезвреживания отходов</t>
  </si>
  <si>
    <t>Мусоросортировочный  и мусороперегрузочный комплексы, оснащенный оборудованием для термического обезвреживания отходов. Оборудовать контейнерные площадки.</t>
  </si>
  <si>
    <t>Минисортировочная станция, оборудовать контейнерные площадки</t>
  </si>
  <si>
    <t>Сортировочная станция, оборудовать контейнерные площадки</t>
  </si>
  <si>
    <t>Мусоросортировочный комплекс, оснащенный оборудованием для переработки отходов. Имеются правоустанавливающие документы на земельный    участок (свидетельство о государственной регистрации права от27.04.2011 №28 АА 506470) , кадастровый номер 28:24:013900:154, разрешенное использованиепод размещение свалки твердых бытовых отходов. Оборудовать контейнерные площадки</t>
  </si>
  <si>
    <t>оборудовать контейнерные площадки, КПБ</t>
  </si>
  <si>
    <t>есть полигон ТБО, планируется строительство мусоросортировочного комплекса. Обустроить контейнерные площадки.</t>
  </si>
  <si>
    <t>Обустроить контейнерные площадки. Установить инсинератор максимальной производительностью 100 кг/ч</t>
  </si>
  <si>
    <t>Мусоросортировочная станция</t>
  </si>
  <si>
    <t>с. Джалинда</t>
  </si>
  <si>
    <t>село Ново-назаровка</t>
  </si>
  <si>
    <t>Среднегодовой объём образующихся ТКО, тонн</t>
  </si>
  <si>
    <t>Среднегодовой объем  образованных ТКО, тонн</t>
  </si>
  <si>
    <t xml:space="preserve">Среднегодовой объем образующихся ТКО, тонн </t>
  </si>
  <si>
    <t>Среднегодовой объем образующихся ТКО, тонн</t>
  </si>
  <si>
    <t>оборудовать контейнерные площадки. Мусоросортировочный комплекс</t>
  </si>
  <si>
    <t>полигон, внесенный в ГРОРО</t>
  </si>
  <si>
    <t xml:space="preserve">обустроить контейнерные площадки. </t>
  </si>
  <si>
    <t>село  Правовосточное</t>
  </si>
  <si>
    <t>1 место накопления, 1 мусоросортировочная станция</t>
  </si>
  <si>
    <t>СЕРЫШЕВСКИЙ РАЙОН</t>
  </si>
  <si>
    <t>Объём образующихся ТКО, тонн</t>
  </si>
  <si>
    <t>место накопления г. Тында</t>
  </si>
  <si>
    <t>оборудовать контейнерные площадки.</t>
  </si>
  <si>
    <t xml:space="preserve">оборудовать контейнерные площадки, инсенираторная установка </t>
  </si>
  <si>
    <t xml:space="preserve">транспортировка ТКО осуществляется на полигон внесенный в ГРОРО в с. Белоцерковка </t>
  </si>
  <si>
    <t>полигон внесённый в ГРОРО</t>
  </si>
  <si>
    <t>расстояние до места накопления отходов, км</t>
  </si>
  <si>
    <t>расстояние с места накопления отходов до полигона, км</t>
  </si>
  <si>
    <t>полигон ТБО, внесенный в ГРОРО</t>
  </si>
  <si>
    <t xml:space="preserve">место накопление пгт.Архара </t>
  </si>
  <si>
    <t>место накопление пгт.Архара</t>
  </si>
  <si>
    <t>место накопления с.Касаткино</t>
  </si>
  <si>
    <t>место накопления пгт.Архара</t>
  </si>
  <si>
    <t>планируемле место накопления отходов учаксток между  с.Возжаевка-с. Мирный</t>
  </si>
  <si>
    <t>планируемле место накопления отходов участок между с.Возжаевка  - с. Мирный</t>
  </si>
  <si>
    <t>планируемле место накопления отходов учаксток между с.Возжаевка-с. Мирный</t>
  </si>
  <si>
    <t>1 мусоросортировочный комплекс</t>
  </si>
  <si>
    <t>транспортировка ТКО от источников образования отходов осуществляется на полигон в г. Свободный</t>
  </si>
  <si>
    <t>транспортировка ТКО от источников образования отходов осуществляется на полигон в пгт. Прогресс</t>
  </si>
  <si>
    <t>транспортировка ТКО от источников образования отходов осуществляется на полигон ЗАТО Циолковский</t>
  </si>
  <si>
    <t>транспортировка ТКО от источников образования отходов осуществляется на полигон в с. Белоцерковка</t>
  </si>
  <si>
    <t>1 полигон внесенный в ГРОРО</t>
  </si>
  <si>
    <t>транспортировка ТКО от источников образования отходов осуществляется на полигон в п. Моховая Падь</t>
  </si>
  <si>
    <t>планируемое место накопления в пгт.Прогресс</t>
  </si>
  <si>
    <t xml:space="preserve">планируемое место накопления в пгт.Прогресс </t>
  </si>
  <si>
    <t xml:space="preserve">ликвидировать свалку. Отходы вывозить на мусороперерабатывающий завод в ТОР Белогорск </t>
  </si>
  <si>
    <t xml:space="preserve"> Обустроить контейнерные площадки. После запуска  мусороперерабатывающего завода ввывозить в ТОР Белогорск </t>
  </si>
  <si>
    <t>планируемое место накопления - полигон в п.Моховая Падь</t>
  </si>
  <si>
    <t>планируемое место накопления - полигон в п.Моховая Падь,</t>
  </si>
  <si>
    <t>планируемое место накопления г.Завитинск</t>
  </si>
  <si>
    <t xml:space="preserve">расстояние до мусоросжигательного комплекса в г. Зея </t>
  </si>
  <si>
    <t>место накопления отходов с.Ивановка</t>
  </si>
  <si>
    <t xml:space="preserve">планируемое место накопления с. Константиновка </t>
  </si>
  <si>
    <t>планируемое место накопления с. Ниж. Полтавка</t>
  </si>
  <si>
    <t xml:space="preserve">планируемое место накопления с. Ниж. Полтавка </t>
  </si>
  <si>
    <t>планируемое место накопления с. Константиновка</t>
  </si>
  <si>
    <t xml:space="preserve">планируемое место накопления в с.Черняево </t>
  </si>
  <si>
    <t xml:space="preserve">планируемое место накопление с.Тыгда </t>
  </si>
  <si>
    <t xml:space="preserve">планируемое место накопления Магдагачи </t>
  </si>
  <si>
    <t>6+1 полигон</t>
  </si>
  <si>
    <t xml:space="preserve">планируемое место накопления с.Таскино </t>
  </si>
  <si>
    <t xml:space="preserve">планируемое место накопления с.Дмитриевка </t>
  </si>
  <si>
    <t xml:space="preserve">планируемое место накопления с.Красноярово </t>
  </si>
  <si>
    <t>планируемое место накопления с.Красноярово</t>
  </si>
  <si>
    <t xml:space="preserve">планируемое место накопления п.Ивановский </t>
  </si>
  <si>
    <t>Планируемое место накопления отходов с.Угловое</t>
  </si>
  <si>
    <t xml:space="preserve">планируемое место накопление с.Желтоярово Свободненский район </t>
  </si>
  <si>
    <t>планируемое место накопление с.Желтоярово Свободненский район</t>
  </si>
  <si>
    <t xml:space="preserve">планируемое место накопления с.Сапроново </t>
  </si>
  <si>
    <t xml:space="preserve">Планируемое место накопления отходов с.Угловое </t>
  </si>
  <si>
    <t>Расстояние до пгт. Прогресс, км</t>
  </si>
  <si>
    <t>Планируемое место накопления с.Поярково</t>
  </si>
  <si>
    <t>1 место накопления отходов</t>
  </si>
  <si>
    <t xml:space="preserve">место накопления с.Екатеринославка </t>
  </si>
  <si>
    <t xml:space="preserve">оборудовать место временного накопления отходов </t>
  </si>
  <si>
    <t xml:space="preserve">планируемое место накопления с.Ромны </t>
  </si>
  <si>
    <t xml:space="preserve">планируемое место наколения отходов меъжду  с.Возжаевка - с. Мирный Белогорский район </t>
  </si>
  <si>
    <t xml:space="preserve">планируемое место накопления отходов с.Дальневосточное </t>
  </si>
  <si>
    <t xml:space="preserve">транспортировка ТКО от источников образования отходов осуществляется на полигон в г. Свободный </t>
  </si>
  <si>
    <t>Планируемое место накопления отходов с.Нижние Бузули</t>
  </si>
  <si>
    <t xml:space="preserve">планируемое место накопления пос.Златоустовск </t>
  </si>
  <si>
    <t xml:space="preserve">планируемое место накопления в пгт.Февральск </t>
  </si>
  <si>
    <t xml:space="preserve">планируемое место накопления пгт.Февральск </t>
  </si>
  <si>
    <t>площадка временного накопления  в с.Украинка</t>
  </si>
  <si>
    <t>Полигон, внесенный в ГРОРО с. Белоцерковка  Белогорский район</t>
  </si>
  <si>
    <t xml:space="preserve">планируемое место накопление  в с.Украинка </t>
  </si>
  <si>
    <t>оборудовать место накопления отходов  далее увозить на полигон в с. Белоцерковку. После завершения строительства мусороперерабатывающего комплекса накопленные отходы увозить в ТОР "Белогорск"</t>
  </si>
  <si>
    <t xml:space="preserve">планируемое место наколения в с.Албазино </t>
  </si>
  <si>
    <t>планируемое место наколения в с.Джалинда</t>
  </si>
  <si>
    <t xml:space="preserve">планируемое место накопления в с.Тахтамыгда </t>
  </si>
  <si>
    <t>планируемое место накопления в с.Тахтамыгда</t>
  </si>
  <si>
    <t xml:space="preserve">планируемое место накопления в пгт.Ерофей Павлович </t>
  </si>
  <si>
    <t xml:space="preserve">планируемое место накопление пгт.Ерофей Павлович </t>
  </si>
  <si>
    <t xml:space="preserve">Планируемое место накопления отходов с. Ивановка </t>
  </si>
  <si>
    <t>село Урил</t>
  </si>
  <si>
    <t>место накопления пгт. Архара</t>
  </si>
  <si>
    <t>село Ядрино</t>
  </si>
  <si>
    <t>Логистическая составляющая не просчитывается, население около 500 человек, для установки термического обезвреживания объём отходов недостаточен. Как вариант мобильная установка по сжиганию отходов по зимнику, Предлагаем установку инсинератора производительностью 40 кг/час, или станции по сортировке отходов для их дальнейшей транспортировки по зимнику.</t>
  </si>
  <si>
    <t>жд.ст. Дея</t>
  </si>
  <si>
    <t>Мусороперерабатывающий комплекс с линиями компостирования и производства RDF "Экотехнопарк Благовещенск"</t>
  </si>
  <si>
    <t xml:space="preserve"> -</t>
  </si>
  <si>
    <t xml:space="preserve">планируемое место временного накопления с.Николаевка </t>
  </si>
  <si>
    <t xml:space="preserve">планируемое место временного накопления с. Овсянка </t>
  </si>
  <si>
    <t>обустроены контейнерные площадки</t>
  </si>
  <si>
    <t>обустроить место временного накопления отходов</t>
  </si>
  <si>
    <t xml:space="preserve">обустроить контейнерные площадки. Планируется мини мусоросортировочный комплекс и инсинераторная установка </t>
  </si>
  <si>
    <t xml:space="preserve">обустроены контейнерные площадки. Планируется мини мусоросортировочный комплекс и инсинераторная установка </t>
  </si>
  <si>
    <t>обустроены контейнерные площадки, расстояние до полигона г.Зеи 36 км</t>
  </si>
  <si>
    <t xml:space="preserve">обустроить контейнерные площадки. Планируется минисортировочный комплекс, и инсинераторная установка </t>
  </si>
  <si>
    <t>обустроить контейнерные площадки. Вывоз на полигон г.Зея</t>
  </si>
  <si>
    <t>планируемое место времеенного накопления с. Овсянка</t>
  </si>
  <si>
    <t xml:space="preserve"> поселок Снежногорский</t>
  </si>
  <si>
    <t>обустроить контейнерные площадки. Планируется минисортировочный комплекс, и инсинераторная установка</t>
  </si>
  <si>
    <t>планируемое место временного накопления г.Зея</t>
  </si>
  <si>
    <t>обустроить контейнерные площадки. Вывоз на полигон г. Зея</t>
  </si>
  <si>
    <t>планируемое место врменного накопления с.Умлекан</t>
  </si>
  <si>
    <t>планируемое место временного накопления с. Николаевка</t>
  </si>
  <si>
    <t>село Золотая Гора</t>
  </si>
  <si>
    <t>обустроить бункер-накопитель (8м3)</t>
  </si>
  <si>
    <t xml:space="preserve">планируемое место временного накопления полигон г.Зея </t>
  </si>
  <si>
    <t>село Бомнак</t>
  </si>
  <si>
    <t>поселок Горный</t>
  </si>
  <si>
    <t>поселок Хвойный</t>
  </si>
  <si>
    <t>только зимник</t>
  </si>
  <si>
    <t>760 или по зимнику</t>
  </si>
  <si>
    <t xml:space="preserve">обустроены контейнерные площадки. </t>
  </si>
  <si>
    <t>обустроены контейнерные площадки.</t>
  </si>
  <si>
    <t>15 мест накопления, +10 минисортировочных комплексов, +10 инсинераторных установок.</t>
  </si>
  <si>
    <t>полигон пгт. Прогресс</t>
  </si>
  <si>
    <t>село Свободное</t>
  </si>
  <si>
    <t xml:space="preserve"> - </t>
  </si>
  <si>
    <t>1 место накопления отходов, 1 инсинератор</t>
  </si>
  <si>
    <t>2 места накопления +1 сортировка с термообезвреживанием</t>
  </si>
  <si>
    <t>приобретение инсинератора</t>
  </si>
  <si>
    <t>построить полигон отходов</t>
  </si>
  <si>
    <t>строительство 1 полигона, обустроить объект обработки ТКО с инсинератором</t>
  </si>
  <si>
    <t>запланирован объект обработки ТКО с инсинератором</t>
  </si>
  <si>
    <t xml:space="preserve">оборудовать контейнерные площадки. </t>
  </si>
  <si>
    <t>Мусороперерабатывающий комплекс с линиями компостирования и производства RDF "Экотехнопарк Благовещенск", реконструкция полигона</t>
  </si>
  <si>
    <t>Мусороперерабатывающий комплекс с линиями компостирования и производства, строительство полигона в составе экотехнопарка</t>
  </si>
  <si>
    <t>оборудовать 2 мусороперегрузочные станции</t>
  </si>
  <si>
    <t xml:space="preserve"> Белогорский муниципальный округ</t>
  </si>
  <si>
    <t>Ромненский муниципальный округ</t>
  </si>
  <si>
    <t>БЕЛОГОРСКИЙ МУНИЦИПАЛЬНЫЙ ОКРУГ</t>
  </si>
  <si>
    <t>РОМНЕНСКИЙ МУНИЦИПАЛЬНЫЙ ОКРУГ</t>
  </si>
  <si>
    <t>транспортировка ТКО от источников образования отходов осуществляется на полигон отходов, внесенный в ГРОРО</t>
  </si>
  <si>
    <t xml:space="preserve">полигон отходов, внесенный в ГРОРО </t>
  </si>
  <si>
    <t>1 полигон отходов</t>
  </si>
  <si>
    <t>полигон отходов г. Свободный</t>
  </si>
  <si>
    <t xml:space="preserve">временное место накопления отходов с последующим  строительством полигона захоронения отходов </t>
  </si>
  <si>
    <t>временное место накопления отходов с последующим  строительством полигона захоронения отходов с размещением мусоросортировочного комплекса, оснащённого оборудованием для термического обезвреживания отходов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</si>
</sst>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&quot; &quot;??/1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56"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0"/>
      <name val="Times New Roman"/>
      <family val="1"/>
    </font>
    <font>
      <sz val="24"/>
      <name val="Times New Roman"/>
      <family val="1"/>
    </font>
    <font>
      <b/>
      <sz val="48"/>
      <name val="Times New Roman"/>
      <family val="1"/>
    </font>
    <font>
      <sz val="32"/>
      <name val="Times New Roman"/>
      <family val="1"/>
    </font>
    <font>
      <b/>
      <sz val="32"/>
      <name val="Times New Roman"/>
      <family val="1"/>
    </font>
    <font>
      <b/>
      <sz val="24"/>
      <name val="Times New Roman"/>
      <family val="1"/>
    </font>
    <font>
      <u val="single"/>
      <sz val="32"/>
      <color indexed="12"/>
      <name val="Times New Roman"/>
      <family val="1"/>
    </font>
    <font>
      <u val="single"/>
      <sz val="3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8" fillId="0" borderId="0" xfId="42" applyFont="1" applyBorder="1" applyAlignment="1" applyProtection="1">
      <alignment horizontal="left" vertical="center" wrapText="1"/>
      <protection/>
    </xf>
    <xf numFmtId="0" fontId="18" fillId="0" borderId="0" xfId="42" applyFont="1" applyBorder="1" applyAlignment="1" applyProtection="1" quotePrefix="1">
      <alignment horizontal="left" vertical="center" wrapText="1"/>
      <protection/>
    </xf>
    <xf numFmtId="0" fontId="12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7" fillId="0" borderId="0" xfId="42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>
      <alignment vertical="center" wrapText="1"/>
    </xf>
    <xf numFmtId="0" fontId="17" fillId="0" borderId="0" xfId="42" applyFont="1" applyFill="1" applyBorder="1" applyAlignment="1" applyProtection="1">
      <alignment/>
      <protection/>
    </xf>
    <xf numFmtId="0" fontId="17" fillId="0" borderId="0" xfId="42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42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1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9" borderId="0" xfId="0" applyFont="1" applyFill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7;&#1081;&#1089;&#1082;&#1080;&#1081;%20&#1088;&#1072;&#1081;&#1086;&#1085;\&#1047;&#1077;&#1081;&#1089;&#1082;&#1080;&#1081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14">
        <row r="3">
          <cell r="H3" t="str">
            <v>расстояние до места накопления отходов, км</v>
          </cell>
          <cell r="I3" t="str">
            <v>расстояние с места накопления отходов до полигона, км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40" zoomScaleNormal="55" zoomScaleSheetLayoutView="40" zoomScalePageLayoutView="0" workbookViewId="0" topLeftCell="A4">
      <selection activeCell="B20" sqref="B20"/>
    </sheetView>
  </sheetViews>
  <sheetFormatPr defaultColWidth="9.00390625" defaultRowHeight="12.75"/>
  <cols>
    <col min="1" max="1" width="9.125" style="25" customWidth="1"/>
    <col min="2" max="2" width="201.125" style="28" customWidth="1"/>
    <col min="3" max="3" width="44.625" style="25" customWidth="1"/>
    <col min="4" max="4" width="15.875" style="25" customWidth="1"/>
    <col min="5" max="5" width="31.625" style="25" customWidth="1"/>
    <col min="6" max="6" width="132.75390625" style="28" customWidth="1"/>
    <col min="7" max="7" width="19.375" style="28" customWidth="1"/>
    <col min="8" max="8" width="25.375" style="28" customWidth="1"/>
    <col min="9" max="9" width="25.625" style="28" customWidth="1"/>
    <col min="10" max="10" width="33.375" style="28" customWidth="1"/>
    <col min="11" max="11" width="98.75390625" style="28" customWidth="1"/>
    <col min="12" max="12" width="77.375" style="28" customWidth="1"/>
    <col min="13" max="16384" width="9.125" style="28" customWidth="1"/>
  </cols>
  <sheetData>
    <row r="1" spans="1:12" ht="51" customHeight="1">
      <c r="A1" s="52"/>
      <c r="B1" s="52"/>
      <c r="C1" s="52"/>
      <c r="D1" s="22"/>
      <c r="E1" s="22"/>
      <c r="F1" s="22"/>
      <c r="G1" s="136"/>
      <c r="H1" s="136"/>
      <c r="I1" s="136"/>
      <c r="J1" s="136"/>
      <c r="K1" s="26"/>
      <c r="L1" s="27"/>
    </row>
    <row r="2" spans="1:11" ht="207.75" customHeight="1">
      <c r="A2" s="52"/>
      <c r="B2" s="53" t="s">
        <v>490</v>
      </c>
      <c r="C2" s="52"/>
      <c r="D2" s="22"/>
      <c r="E2" s="22"/>
      <c r="G2" s="26"/>
      <c r="H2" s="26"/>
      <c r="I2" s="26"/>
      <c r="J2" s="26"/>
      <c r="K2" s="27"/>
    </row>
    <row r="3" spans="1:11" s="38" customFormat="1" ht="51" customHeight="1">
      <c r="A3" s="54">
        <v>1</v>
      </c>
      <c r="B3" s="55" t="s">
        <v>5</v>
      </c>
      <c r="C3" s="56"/>
      <c r="D3" s="24"/>
      <c r="E3" s="24"/>
      <c r="F3" s="24"/>
      <c r="G3" s="24"/>
      <c r="H3" s="24"/>
      <c r="I3" s="24"/>
      <c r="J3" s="36"/>
      <c r="K3" s="37"/>
    </row>
    <row r="4" spans="1:11" s="38" customFormat="1" ht="51" customHeight="1">
      <c r="A4" s="54">
        <v>2</v>
      </c>
      <c r="B4" s="55" t="s">
        <v>6</v>
      </c>
      <c r="C4" s="56"/>
      <c r="D4" s="24"/>
      <c r="E4" s="24"/>
      <c r="F4" s="24"/>
      <c r="G4" s="24"/>
      <c r="H4" s="24"/>
      <c r="I4" s="24"/>
      <c r="J4" s="36"/>
      <c r="K4" s="37"/>
    </row>
    <row r="5" spans="1:11" s="38" customFormat="1" ht="51" customHeight="1">
      <c r="A5" s="54">
        <v>3</v>
      </c>
      <c r="B5" s="55" t="s">
        <v>42</v>
      </c>
      <c r="C5" s="56"/>
      <c r="D5" s="24"/>
      <c r="E5" s="24"/>
      <c r="F5" s="24"/>
      <c r="G5" s="24"/>
      <c r="H5" s="24"/>
      <c r="I5" s="24"/>
      <c r="J5" s="36"/>
      <c r="K5" s="37"/>
    </row>
    <row r="6" spans="1:11" s="38" customFormat="1" ht="51" customHeight="1">
      <c r="A6" s="54">
        <v>4</v>
      </c>
      <c r="B6" s="55" t="s">
        <v>7</v>
      </c>
      <c r="C6" s="56"/>
      <c r="D6" s="24"/>
      <c r="E6" s="24"/>
      <c r="F6" s="24"/>
      <c r="G6" s="24"/>
      <c r="H6" s="24"/>
      <c r="I6" s="24"/>
      <c r="J6" s="36"/>
      <c r="K6" s="37"/>
    </row>
    <row r="7" spans="1:11" s="38" customFormat="1" ht="51" customHeight="1">
      <c r="A7" s="54">
        <v>5</v>
      </c>
      <c r="B7" s="55" t="s">
        <v>8</v>
      </c>
      <c r="C7" s="56"/>
      <c r="D7" s="24"/>
      <c r="E7" s="24"/>
      <c r="F7" s="24"/>
      <c r="G7" s="24"/>
      <c r="H7" s="24"/>
      <c r="I7" s="24"/>
      <c r="J7" s="36"/>
      <c r="K7" s="37"/>
    </row>
    <row r="8" spans="1:11" s="38" customFormat="1" ht="51" customHeight="1">
      <c r="A8" s="54">
        <v>6</v>
      </c>
      <c r="B8" s="55" t="s">
        <v>212</v>
      </c>
      <c r="C8" s="56"/>
      <c r="D8" s="24"/>
      <c r="E8" s="24"/>
      <c r="F8" s="24"/>
      <c r="G8" s="24"/>
      <c r="H8" s="24"/>
      <c r="I8" s="24"/>
      <c r="J8" s="36"/>
      <c r="K8" s="37"/>
    </row>
    <row r="9" spans="1:11" s="38" customFormat="1" ht="51" customHeight="1">
      <c r="A9" s="54">
        <v>7</v>
      </c>
      <c r="B9" s="55" t="s">
        <v>466</v>
      </c>
      <c r="C9" s="56"/>
      <c r="D9" s="24"/>
      <c r="E9" s="24"/>
      <c r="F9" s="24"/>
      <c r="G9" s="24"/>
      <c r="H9" s="24"/>
      <c r="I9" s="24"/>
      <c r="J9" s="36"/>
      <c r="K9" s="37"/>
    </row>
    <row r="10" spans="1:11" s="38" customFormat="1" ht="51" customHeight="1">
      <c r="A10" s="54">
        <v>8</v>
      </c>
      <c r="B10" s="57" t="s">
        <v>23</v>
      </c>
      <c r="C10" s="56"/>
      <c r="D10" s="24"/>
      <c r="E10" s="24"/>
      <c r="F10" s="24"/>
      <c r="G10" s="24"/>
      <c r="H10" s="24"/>
      <c r="I10" s="24"/>
      <c r="J10" s="36"/>
      <c r="K10" s="37"/>
    </row>
    <row r="11" spans="1:11" s="38" customFormat="1" ht="51" customHeight="1">
      <c r="A11" s="54">
        <v>9</v>
      </c>
      <c r="B11" s="55" t="s">
        <v>599</v>
      </c>
      <c r="C11" s="56"/>
      <c r="D11" s="24"/>
      <c r="E11" s="24"/>
      <c r="F11" s="24"/>
      <c r="G11" s="24"/>
      <c r="H11" s="24"/>
      <c r="I11" s="24"/>
      <c r="J11" s="36"/>
      <c r="K11" s="37"/>
    </row>
    <row r="12" spans="1:11" s="40" customFormat="1" ht="51" customHeight="1">
      <c r="A12" s="54">
        <v>10</v>
      </c>
      <c r="B12" s="58" t="s">
        <v>491</v>
      </c>
      <c r="C12" s="59"/>
      <c r="D12" s="39"/>
      <c r="E12" s="39"/>
      <c r="F12" s="41"/>
      <c r="G12" s="39"/>
      <c r="H12" s="39"/>
      <c r="I12" s="39"/>
      <c r="J12" s="36"/>
      <c r="K12" s="36"/>
    </row>
    <row r="13" spans="1:12" s="40" customFormat="1" ht="51" customHeight="1">
      <c r="A13" s="54">
        <v>11</v>
      </c>
      <c r="B13" s="58" t="s">
        <v>829</v>
      </c>
      <c r="C13" s="60"/>
      <c r="D13" s="36"/>
      <c r="E13" s="36"/>
      <c r="F13" s="42"/>
      <c r="G13" s="36"/>
      <c r="H13" s="36"/>
      <c r="I13" s="36"/>
      <c r="J13" s="36"/>
      <c r="K13" s="36"/>
      <c r="L13" s="36"/>
    </row>
    <row r="14" spans="1:12" s="40" customFormat="1" ht="51" customHeight="1">
      <c r="A14" s="54">
        <v>12</v>
      </c>
      <c r="B14" s="61" t="s">
        <v>30</v>
      </c>
      <c r="C14" s="60"/>
      <c r="D14" s="36"/>
      <c r="E14" s="36"/>
      <c r="F14" s="42"/>
      <c r="G14" s="36"/>
      <c r="H14" s="36"/>
      <c r="I14" s="36"/>
      <c r="J14" s="36"/>
      <c r="K14" s="36"/>
      <c r="L14" s="36"/>
    </row>
    <row r="15" spans="1:12" s="40" customFormat="1" ht="51" customHeight="1">
      <c r="A15" s="54">
        <v>13</v>
      </c>
      <c r="B15" s="58" t="s">
        <v>25</v>
      </c>
      <c r="C15" s="60"/>
      <c r="D15" s="36"/>
      <c r="E15" s="36"/>
      <c r="F15" s="43"/>
      <c r="G15" s="36"/>
      <c r="H15" s="36"/>
      <c r="I15" s="36"/>
      <c r="J15" s="36"/>
      <c r="K15" s="36"/>
      <c r="L15" s="36"/>
    </row>
    <row r="16" spans="1:12" s="40" customFormat="1" ht="51" customHeight="1">
      <c r="A16" s="54">
        <v>14</v>
      </c>
      <c r="B16" s="58" t="s">
        <v>492</v>
      </c>
      <c r="C16" s="60"/>
      <c r="D16" s="36"/>
      <c r="E16" s="36"/>
      <c r="F16" s="42"/>
      <c r="G16" s="36"/>
      <c r="H16" s="36"/>
      <c r="I16" s="36"/>
      <c r="J16" s="36"/>
      <c r="K16" s="36"/>
      <c r="L16" s="36"/>
    </row>
    <row r="17" spans="1:12" s="40" customFormat="1" ht="51" customHeight="1">
      <c r="A17" s="54">
        <v>15</v>
      </c>
      <c r="B17" s="58" t="s">
        <v>26</v>
      </c>
      <c r="C17" s="60"/>
      <c r="D17" s="36"/>
      <c r="E17" s="36"/>
      <c r="F17" s="42"/>
      <c r="G17" s="36"/>
      <c r="H17" s="36"/>
      <c r="I17" s="36"/>
      <c r="J17" s="36"/>
      <c r="K17" s="36"/>
      <c r="L17" s="36"/>
    </row>
    <row r="18" spans="1:12" s="40" customFormat="1" ht="51" customHeight="1">
      <c r="A18" s="54">
        <v>16</v>
      </c>
      <c r="B18" s="58" t="s">
        <v>493</v>
      </c>
      <c r="C18" s="60"/>
      <c r="D18" s="36"/>
      <c r="E18" s="36"/>
      <c r="F18" s="42"/>
      <c r="G18" s="36"/>
      <c r="H18" s="36"/>
      <c r="I18" s="36"/>
      <c r="J18" s="36"/>
      <c r="K18" s="36"/>
      <c r="L18" s="36"/>
    </row>
    <row r="19" spans="1:12" s="40" customFormat="1" ht="51" customHeight="1">
      <c r="A19" s="54">
        <v>17</v>
      </c>
      <c r="B19" s="58" t="s">
        <v>494</v>
      </c>
      <c r="C19" s="60"/>
      <c r="D19" s="36"/>
      <c r="E19" s="36"/>
      <c r="F19" s="42"/>
      <c r="G19" s="36"/>
      <c r="H19" s="36"/>
      <c r="I19" s="36"/>
      <c r="J19" s="36"/>
      <c r="K19" s="36"/>
      <c r="L19" s="36"/>
    </row>
    <row r="20" spans="1:12" s="40" customFormat="1" ht="51" customHeight="1">
      <c r="A20" s="54">
        <v>18</v>
      </c>
      <c r="B20" s="58" t="s">
        <v>495</v>
      </c>
      <c r="C20" s="60"/>
      <c r="D20" s="36"/>
      <c r="E20" s="36"/>
      <c r="F20" s="43"/>
      <c r="G20" s="36"/>
      <c r="H20" s="36"/>
      <c r="I20" s="36"/>
      <c r="J20" s="36"/>
      <c r="K20" s="36"/>
      <c r="L20" s="36"/>
    </row>
    <row r="21" spans="1:11" s="40" customFormat="1" ht="51" customHeight="1">
      <c r="A21" s="54">
        <v>19</v>
      </c>
      <c r="B21" s="58" t="s">
        <v>496</v>
      </c>
      <c r="C21" s="60"/>
      <c r="D21" s="36"/>
      <c r="E21" s="36"/>
      <c r="F21" s="42"/>
      <c r="G21" s="36"/>
      <c r="H21" s="36"/>
      <c r="I21" s="36"/>
      <c r="J21" s="36"/>
      <c r="K21" s="36"/>
    </row>
    <row r="22" spans="1:12" s="40" customFormat="1" ht="51" customHeight="1">
      <c r="A22" s="54">
        <v>20</v>
      </c>
      <c r="B22" s="58" t="s">
        <v>497</v>
      </c>
      <c r="C22" s="60"/>
      <c r="D22" s="36"/>
      <c r="E22" s="36"/>
      <c r="F22" s="42"/>
      <c r="G22" s="36"/>
      <c r="H22" s="36"/>
      <c r="I22" s="36"/>
      <c r="J22" s="36"/>
      <c r="K22" s="36"/>
      <c r="L22" s="36"/>
    </row>
    <row r="23" spans="1:12" s="40" customFormat="1" ht="51" customHeight="1">
      <c r="A23" s="54">
        <v>21</v>
      </c>
      <c r="B23" s="58" t="s">
        <v>498</v>
      </c>
      <c r="C23" s="60"/>
      <c r="D23" s="36"/>
      <c r="E23" s="36"/>
      <c r="F23" s="42"/>
      <c r="G23" s="36"/>
      <c r="H23" s="36"/>
      <c r="I23" s="36"/>
      <c r="J23" s="36"/>
      <c r="K23" s="36"/>
      <c r="L23" s="36"/>
    </row>
    <row r="24" spans="1:12" s="40" customFormat="1" ht="51" customHeight="1">
      <c r="A24" s="54">
        <v>22</v>
      </c>
      <c r="B24" s="58" t="s">
        <v>830</v>
      </c>
      <c r="C24" s="60"/>
      <c r="D24" s="36"/>
      <c r="E24" s="36"/>
      <c r="F24" s="42"/>
      <c r="G24" s="36"/>
      <c r="H24" s="36"/>
      <c r="I24" s="36"/>
      <c r="J24" s="36"/>
      <c r="K24" s="36"/>
      <c r="L24" s="36"/>
    </row>
    <row r="25" spans="1:12" s="40" customFormat="1" ht="51" customHeight="1">
      <c r="A25" s="54">
        <v>23</v>
      </c>
      <c r="B25" s="58" t="s">
        <v>27</v>
      </c>
      <c r="C25" s="60"/>
      <c r="D25" s="36"/>
      <c r="E25" s="36"/>
      <c r="F25" s="42"/>
      <c r="G25" s="36"/>
      <c r="H25" s="36"/>
      <c r="I25" s="36"/>
      <c r="J25" s="36"/>
      <c r="K25" s="36"/>
      <c r="L25" s="36"/>
    </row>
    <row r="26" spans="1:12" s="40" customFormat="1" ht="51" customHeight="1">
      <c r="A26" s="54">
        <v>24</v>
      </c>
      <c r="B26" s="58" t="s">
        <v>499</v>
      </c>
      <c r="C26" s="60"/>
      <c r="D26" s="36"/>
      <c r="E26" s="36"/>
      <c r="F26" s="42"/>
      <c r="G26" s="36"/>
      <c r="H26" s="36"/>
      <c r="I26" s="36"/>
      <c r="J26" s="36"/>
      <c r="K26" s="36"/>
      <c r="L26" s="36"/>
    </row>
    <row r="27" spans="1:12" s="40" customFormat="1" ht="51" customHeight="1">
      <c r="A27" s="54">
        <v>25</v>
      </c>
      <c r="B27" s="58" t="s">
        <v>500</v>
      </c>
      <c r="C27" s="60"/>
      <c r="D27" s="36"/>
      <c r="E27" s="36"/>
      <c r="F27" s="42"/>
      <c r="G27" s="36"/>
      <c r="H27" s="36"/>
      <c r="I27" s="36"/>
      <c r="J27" s="36"/>
      <c r="K27" s="36"/>
      <c r="L27" s="36"/>
    </row>
    <row r="28" spans="1:12" s="40" customFormat="1" ht="51" customHeight="1">
      <c r="A28" s="54">
        <v>26</v>
      </c>
      <c r="B28" s="58" t="s">
        <v>501</v>
      </c>
      <c r="C28" s="60"/>
      <c r="D28" s="36"/>
      <c r="E28" s="36"/>
      <c r="F28" s="42"/>
      <c r="G28" s="36"/>
      <c r="H28" s="36"/>
      <c r="I28" s="36"/>
      <c r="J28" s="36"/>
      <c r="K28" s="36"/>
      <c r="L28" s="36"/>
    </row>
    <row r="29" spans="1:12" s="40" customFormat="1" ht="51" customHeight="1">
      <c r="A29" s="54">
        <v>27</v>
      </c>
      <c r="B29" s="58" t="s">
        <v>502</v>
      </c>
      <c r="C29" s="60"/>
      <c r="D29" s="36"/>
      <c r="E29" s="36"/>
      <c r="F29" s="42"/>
      <c r="G29" s="36"/>
      <c r="H29" s="36"/>
      <c r="I29" s="36"/>
      <c r="J29" s="36"/>
      <c r="K29" s="36"/>
      <c r="L29" s="36"/>
    </row>
    <row r="30" spans="1:12" s="40" customFormat="1" ht="51" customHeight="1">
      <c r="A30" s="54">
        <v>28</v>
      </c>
      <c r="B30" s="58" t="s">
        <v>28</v>
      </c>
      <c r="C30" s="60"/>
      <c r="D30" s="36"/>
      <c r="E30" s="36"/>
      <c r="F30" s="42"/>
      <c r="G30" s="36"/>
      <c r="H30" s="36"/>
      <c r="I30" s="36"/>
      <c r="J30" s="36"/>
      <c r="K30" s="36"/>
      <c r="L30" s="36"/>
    </row>
    <row r="31" spans="1:12" s="40" customFormat="1" ht="51" customHeight="1">
      <c r="A31" s="54">
        <v>29</v>
      </c>
      <c r="B31" s="58" t="s">
        <v>29</v>
      </c>
      <c r="C31" s="60"/>
      <c r="D31" s="36"/>
      <c r="E31" s="36"/>
      <c r="F31" s="42"/>
      <c r="G31" s="36"/>
      <c r="H31" s="36"/>
      <c r="I31" s="36"/>
      <c r="J31" s="36"/>
      <c r="K31" s="36"/>
      <c r="L31" s="36"/>
    </row>
    <row r="32" spans="3:12" ht="51" customHeight="1">
      <c r="C32" s="23"/>
      <c r="D32" s="23"/>
      <c r="E32" s="23"/>
      <c r="F32" s="42"/>
      <c r="G32" s="26"/>
      <c r="H32" s="26"/>
      <c r="I32" s="26"/>
      <c r="J32" s="26"/>
      <c r="K32" s="26"/>
      <c r="L32" s="27"/>
    </row>
    <row r="33" spans="2:12" ht="51" customHeight="1">
      <c r="B33" s="22"/>
      <c r="C33" s="23"/>
      <c r="D33" s="23"/>
      <c r="E33" s="23"/>
      <c r="F33" s="44"/>
      <c r="G33" s="26"/>
      <c r="H33" s="26"/>
      <c r="I33" s="26"/>
      <c r="J33" s="26"/>
      <c r="K33" s="26"/>
      <c r="L33" s="27"/>
    </row>
    <row r="34" spans="2:12" ht="51" customHeight="1">
      <c r="B34" s="22"/>
      <c r="C34" s="23"/>
      <c r="D34" s="23"/>
      <c r="E34" s="23"/>
      <c r="F34" s="22"/>
      <c r="G34" s="26"/>
      <c r="H34" s="26"/>
      <c r="I34" s="26"/>
      <c r="J34" s="26"/>
      <c r="K34" s="26"/>
      <c r="L34" s="27"/>
    </row>
    <row r="35" spans="2:12" ht="51" customHeight="1">
      <c r="B35" s="22"/>
      <c r="C35" s="23"/>
      <c r="D35" s="23"/>
      <c r="E35" s="23"/>
      <c r="F35" s="22"/>
      <c r="G35" s="26"/>
      <c r="H35" s="26"/>
      <c r="I35" s="26"/>
      <c r="J35" s="26"/>
      <c r="K35" s="26"/>
      <c r="L35" s="27"/>
    </row>
    <row r="36" spans="2:12" ht="51" customHeight="1">
      <c r="B36" s="22"/>
      <c r="C36" s="23"/>
      <c r="D36" s="23"/>
      <c r="E36" s="23"/>
      <c r="F36" s="22"/>
      <c r="G36" s="26"/>
      <c r="H36" s="26"/>
      <c r="I36" s="26"/>
      <c r="J36" s="26"/>
      <c r="K36" s="26"/>
      <c r="L36" s="27"/>
    </row>
    <row r="37" spans="1:12" ht="108.75" customHeight="1">
      <c r="A37" s="30"/>
      <c r="B37" s="31"/>
      <c r="C37" s="32"/>
      <c r="D37" s="32"/>
      <c r="E37" s="32"/>
      <c r="F37" s="31"/>
      <c r="G37" s="33"/>
      <c r="H37" s="33"/>
      <c r="I37" s="33"/>
      <c r="J37" s="33"/>
      <c r="K37" s="33"/>
      <c r="L37" s="29"/>
    </row>
    <row r="38" spans="1:12" s="30" customFormat="1" ht="51" customHeight="1">
      <c r="A38" s="34"/>
      <c r="B38" s="35"/>
      <c r="C38" s="34"/>
      <c r="D38" s="34"/>
      <c r="E38" s="34"/>
      <c r="F38" s="34"/>
      <c r="G38" s="33"/>
      <c r="H38" s="33"/>
      <c r="I38" s="33"/>
      <c r="J38" s="33"/>
      <c r="K38" s="33"/>
      <c r="L38" s="33"/>
    </row>
    <row r="39" ht="51" customHeight="1"/>
  </sheetData>
  <sheetProtection/>
  <mergeCells count="1">
    <mergeCell ref="G1:J1"/>
  </mergeCells>
  <hyperlinks>
    <hyperlink ref="B12" location="'10'!A1" display="Архаринский район"/>
    <hyperlink ref="B13" location="'11'!A1" display=" Белогорский район"/>
    <hyperlink ref="B14" location="'12'!A1" display=" Благовещенский район"/>
    <hyperlink ref="B15" location="'13'!A1" display=" Бурейский район"/>
    <hyperlink ref="B16" location="'14'!A1" display="Завитинский район"/>
    <hyperlink ref="B17" location="'15'!A1" display="Зейский район"/>
    <hyperlink ref="B18" location="'16'!A1" display="Ивановский район"/>
    <hyperlink ref="B19" location="'17'!A1" display="Константиновский район"/>
    <hyperlink ref="B20" location="'18'!A1" display="Магдагачинский район"/>
    <hyperlink ref="B21" location="'19'!A1" display="Мазановский район"/>
    <hyperlink ref="B22" location="'20'!A1" display="Михайловский район"/>
    <hyperlink ref="B23" location="'21'!A1" display="Октябрьский район"/>
    <hyperlink ref="B24" location="'22'!A1" display="Ромненский район"/>
    <hyperlink ref="B25" location="'23'!A1" display="Свободненский район"/>
    <hyperlink ref="B26" location="'24'!A1" display="Селемджинский район"/>
    <hyperlink ref="B27" location="'25'!A1" display="Серышевский район"/>
    <hyperlink ref="B28" location="'26'!A1" display="Сковородинский район"/>
    <hyperlink ref="B29" location="'27'!A1" display="Тамбовский район"/>
    <hyperlink ref="B30" location="'28'!A1" display="Тындинский район"/>
    <hyperlink ref="B31" location="'29'!A1" display=" Шимановский район"/>
    <hyperlink ref="B3" location="'1'!A1" display="город Белогорск, ТОР &quot;Белогорск&quot; "/>
    <hyperlink ref="B4" location="'2'!A1" display="город Благовещенск"/>
    <hyperlink ref="B5" location="'3'!A1" display="город Зея"/>
    <hyperlink ref="B6" location="'4'!A1" display="город Райчихинск"/>
    <hyperlink ref="B7" location="'5'!A1" display="город Свободный"/>
    <hyperlink ref="B8" location="'6'!A1" display="город Тында"/>
    <hyperlink ref="B9" location="'7'!A1" display="город Шимановск"/>
    <hyperlink ref="B10" location="'8'!A1" display="поселок городского типа Прогресс"/>
    <hyperlink ref="B11" location="'9'!A1" display="ЗАТО Циолковский"/>
  </hyperlinks>
  <printOptions/>
  <pageMargins left="0.28" right="0.24" top="0.52" bottom="1" header="0.5" footer="0.5"/>
  <pageSetup horizontalDpi="600" verticalDpi="600" orientation="landscape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view="pageBreakPreview" zoomScale="55" zoomScaleNormal="55" zoomScaleSheetLayoutView="55" zoomScalePageLayoutView="0" workbookViewId="0" topLeftCell="A1">
      <selection activeCell="I5" sqref="I5"/>
    </sheetView>
  </sheetViews>
  <sheetFormatPr defaultColWidth="9.00390625" defaultRowHeight="12.75"/>
  <cols>
    <col min="1" max="1" width="7.875" style="74" customWidth="1"/>
    <col min="2" max="2" width="45.125" style="74" customWidth="1"/>
    <col min="3" max="3" width="21.375" style="74" customWidth="1"/>
    <col min="4" max="4" width="29.25390625" style="74" customWidth="1"/>
    <col min="5" max="5" width="25.25390625" style="74" customWidth="1"/>
    <col min="6" max="6" width="38.875" style="74" customWidth="1"/>
    <col min="7" max="7" width="69.625" style="74" customWidth="1"/>
    <col min="8" max="8" width="31.125" style="74" customWidth="1"/>
    <col min="9" max="9" width="29.00390625" style="74" customWidth="1"/>
    <col min="10" max="10" width="61.25390625" style="74" customWidth="1"/>
    <col min="11" max="16384" width="9.125" style="74" customWidth="1"/>
  </cols>
  <sheetData>
    <row r="1" spans="1:10" ht="25.5">
      <c r="A1" s="137" t="s">
        <v>599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40" t="s">
        <v>275</v>
      </c>
      <c r="C2" s="140" t="s">
        <v>526</v>
      </c>
      <c r="D2" s="138" t="s">
        <v>698</v>
      </c>
      <c r="E2" s="140" t="s">
        <v>16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40"/>
      <c r="B3" s="140"/>
      <c r="C3" s="140"/>
      <c r="D3" s="139"/>
      <c r="E3" s="140"/>
      <c r="F3" s="2" t="s">
        <v>509</v>
      </c>
      <c r="G3" s="2" t="s">
        <v>531</v>
      </c>
      <c r="H3" s="2" t="str">
        <f>8!G3</f>
        <v>расстояние до места накопления отходов, км</v>
      </c>
      <c r="I3" s="2" t="str">
        <f>8!H3</f>
        <v>расстояние с места накопления отходов до полигона, км</v>
      </c>
      <c r="J3" s="139"/>
    </row>
    <row r="4" spans="1:10" ht="148.5" customHeight="1">
      <c r="A4" s="4">
        <v>1</v>
      </c>
      <c r="B4" s="63" t="s">
        <v>599</v>
      </c>
      <c r="C4" s="47">
        <v>7188</v>
      </c>
      <c r="D4" s="3">
        <v>3100</v>
      </c>
      <c r="E4" s="1">
        <v>50</v>
      </c>
      <c r="F4" s="16">
        <f>C4/30</f>
        <v>239.6</v>
      </c>
      <c r="G4" s="126" t="s">
        <v>703</v>
      </c>
      <c r="H4" s="86" t="s">
        <v>727</v>
      </c>
      <c r="I4" s="86">
        <v>0.1</v>
      </c>
      <c r="J4" s="1"/>
    </row>
    <row r="5" spans="1:10" ht="88.5" customHeight="1">
      <c r="A5" s="3"/>
      <c r="B5" s="2" t="s">
        <v>532</v>
      </c>
      <c r="C5" s="2">
        <f>SUM(C4:C4)</f>
        <v>7188</v>
      </c>
      <c r="D5" s="4">
        <v>3100</v>
      </c>
      <c r="E5" s="1"/>
      <c r="F5" s="16">
        <f>SUM(F4:F4)</f>
        <v>239.6</v>
      </c>
      <c r="G5" s="1"/>
      <c r="H5" s="1"/>
      <c r="I5" s="1"/>
      <c r="J5" s="1"/>
    </row>
    <row r="6" ht="88.5" customHeight="1"/>
  </sheetData>
  <sheetProtection/>
  <mergeCells count="8">
    <mergeCell ref="A1:J1"/>
    <mergeCell ref="J2:J3"/>
    <mergeCell ref="E2:E3"/>
    <mergeCell ref="A2:A3"/>
    <mergeCell ref="B2:B3"/>
    <mergeCell ref="D2:D3"/>
    <mergeCell ref="C2:C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40" zoomScaleNormal="55" zoomScaleSheetLayoutView="40" zoomScalePageLayoutView="0" workbookViewId="0" topLeftCell="A1">
      <selection activeCell="A1" sqref="A1:J1"/>
    </sheetView>
  </sheetViews>
  <sheetFormatPr defaultColWidth="9.00390625" defaultRowHeight="12.75"/>
  <cols>
    <col min="1" max="1" width="9.125" style="15" customWidth="1"/>
    <col min="2" max="2" width="52.00390625" style="83" customWidth="1"/>
    <col min="3" max="3" width="20.00390625" style="74" customWidth="1"/>
    <col min="4" max="4" width="24.75390625" style="74" customWidth="1"/>
    <col min="5" max="5" width="29.25390625" style="74" customWidth="1"/>
    <col min="6" max="6" width="23.25390625" style="74" customWidth="1"/>
    <col min="7" max="7" width="99.125" style="74" customWidth="1"/>
    <col min="8" max="8" width="24.625" style="74" customWidth="1"/>
    <col min="9" max="9" width="25.875" style="74" customWidth="1"/>
    <col min="10" max="10" width="74.125" style="74" customWidth="1"/>
    <col min="11" max="16384" width="9.125" style="74" customWidth="1"/>
  </cols>
  <sheetData>
    <row r="1" spans="1:10" ht="25.5">
      <c r="A1" s="137" t="s">
        <v>459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50" t="s">
        <v>275</v>
      </c>
      <c r="C2" s="140" t="s">
        <v>526</v>
      </c>
      <c r="D2" s="141" t="s">
        <v>698</v>
      </c>
      <c r="E2" s="140" t="s">
        <v>533</v>
      </c>
      <c r="F2" s="149" t="s">
        <v>529</v>
      </c>
      <c r="G2" s="151"/>
      <c r="H2" s="151"/>
      <c r="I2" s="152"/>
      <c r="J2" s="138" t="s">
        <v>528</v>
      </c>
    </row>
    <row r="3" spans="1:10" ht="111.75" customHeight="1">
      <c r="A3" s="140"/>
      <c r="B3" s="150"/>
      <c r="C3" s="140"/>
      <c r="D3" s="142"/>
      <c r="E3" s="140"/>
      <c r="F3" s="2" t="s">
        <v>507</v>
      </c>
      <c r="G3" s="2" t="s">
        <v>531</v>
      </c>
      <c r="H3" s="110" t="str">
        <f>9!H3</f>
        <v>расстояние до места накопления отходов, км</v>
      </c>
      <c r="I3" s="110" t="str">
        <f>9!I3</f>
        <v>расстояние с места накопления отходов до полигона, км</v>
      </c>
      <c r="J3" s="139"/>
    </row>
    <row r="4" spans="1:10" ht="185.25" customHeight="1">
      <c r="A4" s="2">
        <v>1</v>
      </c>
      <c r="B4" s="45" t="s">
        <v>460</v>
      </c>
      <c r="C4" s="1">
        <v>8508</v>
      </c>
      <c r="D4" s="75">
        <v>2940</v>
      </c>
      <c r="E4" s="1">
        <v>0</v>
      </c>
      <c r="F4" s="1">
        <v>299</v>
      </c>
      <c r="G4" s="125" t="s">
        <v>672</v>
      </c>
      <c r="H4" s="86">
        <v>0.1</v>
      </c>
      <c r="I4" s="86">
        <v>88</v>
      </c>
      <c r="J4" s="75" t="s">
        <v>505</v>
      </c>
    </row>
    <row r="5" spans="1:10" ht="40.5" customHeight="1">
      <c r="A5" s="2">
        <v>2</v>
      </c>
      <c r="B5" s="45" t="s">
        <v>428</v>
      </c>
      <c r="C5" s="45">
        <v>84</v>
      </c>
      <c r="D5" s="45">
        <v>30</v>
      </c>
      <c r="E5" s="45">
        <v>16</v>
      </c>
      <c r="F5" s="45">
        <v>4</v>
      </c>
      <c r="G5" s="45" t="s">
        <v>717</v>
      </c>
      <c r="H5" s="86">
        <v>16</v>
      </c>
      <c r="I5" s="86">
        <v>96</v>
      </c>
      <c r="J5" s="45" t="s">
        <v>506</v>
      </c>
    </row>
    <row r="6" spans="1:10" ht="40.5" customHeight="1">
      <c r="A6" s="2">
        <v>3</v>
      </c>
      <c r="B6" s="45" t="s">
        <v>461</v>
      </c>
      <c r="C6" s="45">
        <v>602</v>
      </c>
      <c r="D6" s="45">
        <v>210</v>
      </c>
      <c r="E6" s="45">
        <v>5.1</v>
      </c>
      <c r="F6" s="45">
        <v>22</v>
      </c>
      <c r="G6" s="45" t="s">
        <v>717</v>
      </c>
      <c r="H6" s="86">
        <v>5</v>
      </c>
      <c r="I6" s="86">
        <v>77</v>
      </c>
      <c r="J6" s="45" t="s">
        <v>503</v>
      </c>
    </row>
    <row r="7" spans="1:10" ht="40.5" customHeight="1">
      <c r="A7" s="2">
        <v>4</v>
      </c>
      <c r="B7" s="45" t="s">
        <v>462</v>
      </c>
      <c r="C7" s="45">
        <v>60</v>
      </c>
      <c r="D7" s="45">
        <v>20</v>
      </c>
      <c r="E7" s="45">
        <v>14</v>
      </c>
      <c r="F7" s="45">
        <v>2</v>
      </c>
      <c r="G7" s="45" t="s">
        <v>718</v>
      </c>
      <c r="H7" s="86">
        <v>14</v>
      </c>
      <c r="I7" s="86">
        <v>77</v>
      </c>
      <c r="J7" s="45" t="s">
        <v>506</v>
      </c>
    </row>
    <row r="8" spans="1:10" ht="40.5" customHeight="1">
      <c r="A8" s="2">
        <v>5</v>
      </c>
      <c r="B8" s="45" t="s">
        <v>463</v>
      </c>
      <c r="C8" s="45">
        <v>76</v>
      </c>
      <c r="D8" s="45">
        <v>30</v>
      </c>
      <c r="E8" s="45">
        <v>28</v>
      </c>
      <c r="F8" s="45">
        <v>3</v>
      </c>
      <c r="G8" s="45" t="s">
        <v>718</v>
      </c>
      <c r="H8" s="86">
        <v>28</v>
      </c>
      <c r="I8" s="86">
        <v>110</v>
      </c>
      <c r="J8" s="45" t="s">
        <v>506</v>
      </c>
    </row>
    <row r="9" spans="1:10" ht="40.5" customHeight="1">
      <c r="A9" s="2">
        <v>6</v>
      </c>
      <c r="B9" s="45" t="s">
        <v>596</v>
      </c>
      <c r="C9" s="45">
        <v>37</v>
      </c>
      <c r="D9" s="45">
        <v>10</v>
      </c>
      <c r="E9" s="45">
        <v>18</v>
      </c>
      <c r="F9" s="45">
        <v>1</v>
      </c>
      <c r="G9" s="45" t="s">
        <v>717</v>
      </c>
      <c r="H9" s="86">
        <v>18</v>
      </c>
      <c r="I9" s="86">
        <v>100</v>
      </c>
      <c r="J9" s="45" t="s">
        <v>506</v>
      </c>
    </row>
    <row r="10" spans="1:10" ht="40.5" customHeight="1">
      <c r="A10" s="2">
        <v>7</v>
      </c>
      <c r="B10" s="45" t="s">
        <v>84</v>
      </c>
      <c r="C10" s="45">
        <v>177</v>
      </c>
      <c r="D10" s="45">
        <v>60</v>
      </c>
      <c r="E10" s="45">
        <v>25</v>
      </c>
      <c r="F10" s="45">
        <v>7</v>
      </c>
      <c r="G10" s="45" t="s">
        <v>718</v>
      </c>
      <c r="H10" s="86">
        <v>25</v>
      </c>
      <c r="I10" s="86">
        <v>87</v>
      </c>
      <c r="J10" s="45" t="s">
        <v>506</v>
      </c>
    </row>
    <row r="11" spans="1:10" ht="40.5" customHeight="1">
      <c r="A11" s="2">
        <v>8</v>
      </c>
      <c r="B11" s="45" t="s">
        <v>85</v>
      </c>
      <c r="C11" s="45">
        <v>60</v>
      </c>
      <c r="D11" s="45">
        <v>20</v>
      </c>
      <c r="E11" s="45">
        <v>25</v>
      </c>
      <c r="F11" s="45">
        <v>2</v>
      </c>
      <c r="G11" s="45" t="s">
        <v>718</v>
      </c>
      <c r="H11" s="86">
        <v>25</v>
      </c>
      <c r="I11" s="86">
        <v>87</v>
      </c>
      <c r="J11" s="45" t="s">
        <v>506</v>
      </c>
    </row>
    <row r="12" spans="1:10" s="83" customFormat="1" ht="40.5" customHeight="1">
      <c r="A12" s="2">
        <v>9</v>
      </c>
      <c r="B12" s="45" t="s">
        <v>86</v>
      </c>
      <c r="C12" s="45">
        <v>383</v>
      </c>
      <c r="D12" s="45">
        <v>130</v>
      </c>
      <c r="E12" s="45">
        <v>31</v>
      </c>
      <c r="F12" s="45">
        <v>14</v>
      </c>
      <c r="G12" s="45" t="s">
        <v>718</v>
      </c>
      <c r="H12" s="86">
        <v>37</v>
      </c>
      <c r="I12" s="86">
        <v>120</v>
      </c>
      <c r="J12" s="45" t="s">
        <v>506</v>
      </c>
    </row>
    <row r="13" spans="1:10" ht="55.5" customHeight="1">
      <c r="A13" s="2">
        <v>10</v>
      </c>
      <c r="B13" s="45" t="s">
        <v>87</v>
      </c>
      <c r="C13" s="45">
        <v>24</v>
      </c>
      <c r="D13" s="45">
        <v>10</v>
      </c>
      <c r="E13" s="45">
        <v>37</v>
      </c>
      <c r="F13" s="45">
        <v>1</v>
      </c>
      <c r="G13" s="45" t="s">
        <v>718</v>
      </c>
      <c r="H13" s="86">
        <v>45</v>
      </c>
      <c r="I13" s="86">
        <v>99</v>
      </c>
      <c r="J13" s="45" t="s">
        <v>506</v>
      </c>
    </row>
    <row r="14" spans="1:10" s="83" customFormat="1" ht="69" customHeight="1">
      <c r="A14" s="2">
        <v>11</v>
      </c>
      <c r="B14" s="45" t="s">
        <v>88</v>
      </c>
      <c r="C14" s="45">
        <v>234</v>
      </c>
      <c r="D14" s="45">
        <v>80</v>
      </c>
      <c r="E14" s="45">
        <v>66</v>
      </c>
      <c r="F14" s="45">
        <v>8</v>
      </c>
      <c r="G14" s="125" t="s">
        <v>504</v>
      </c>
      <c r="H14" s="86">
        <v>0.1</v>
      </c>
      <c r="I14" s="86">
        <v>140</v>
      </c>
      <c r="J14" s="45" t="s">
        <v>506</v>
      </c>
    </row>
    <row r="15" spans="1:10" ht="82.5" customHeight="1">
      <c r="A15" s="2">
        <v>12</v>
      </c>
      <c r="B15" s="45" t="s">
        <v>89</v>
      </c>
      <c r="C15" s="45">
        <v>156</v>
      </c>
      <c r="D15" s="45">
        <v>50</v>
      </c>
      <c r="E15" s="45">
        <v>53</v>
      </c>
      <c r="F15" s="45">
        <v>6</v>
      </c>
      <c r="G15" s="45" t="s">
        <v>719</v>
      </c>
      <c r="H15" s="86">
        <v>14</v>
      </c>
      <c r="I15" s="86">
        <v>130</v>
      </c>
      <c r="J15" s="45" t="s">
        <v>506</v>
      </c>
    </row>
    <row r="16" spans="1:10" ht="66.75" customHeight="1">
      <c r="A16" s="2">
        <v>13</v>
      </c>
      <c r="B16" s="45" t="s">
        <v>90</v>
      </c>
      <c r="C16" s="45">
        <v>87</v>
      </c>
      <c r="D16" s="45">
        <v>30</v>
      </c>
      <c r="E16" s="45">
        <v>79</v>
      </c>
      <c r="F16" s="45">
        <v>3</v>
      </c>
      <c r="G16" s="45" t="s">
        <v>719</v>
      </c>
      <c r="H16" s="86">
        <v>14</v>
      </c>
      <c r="I16" s="86">
        <v>150</v>
      </c>
      <c r="J16" s="45" t="s">
        <v>506</v>
      </c>
    </row>
    <row r="17" spans="1:10" ht="62.25" customHeight="1">
      <c r="A17" s="2">
        <v>14</v>
      </c>
      <c r="B17" s="45" t="s">
        <v>91</v>
      </c>
      <c r="C17" s="45">
        <v>62</v>
      </c>
      <c r="D17" s="45">
        <v>20</v>
      </c>
      <c r="E17" s="45">
        <v>94</v>
      </c>
      <c r="F17" s="45">
        <v>2</v>
      </c>
      <c r="G17" s="45" t="s">
        <v>719</v>
      </c>
      <c r="H17" s="86">
        <v>29</v>
      </c>
      <c r="I17" s="86">
        <v>170</v>
      </c>
      <c r="J17" s="45" t="s">
        <v>506</v>
      </c>
    </row>
    <row r="18" spans="1:10" ht="55.5" customHeight="1">
      <c r="A18" s="2">
        <v>15</v>
      </c>
      <c r="B18" s="45" t="s">
        <v>92</v>
      </c>
      <c r="C18" s="45">
        <v>654</v>
      </c>
      <c r="D18" s="45">
        <v>230</v>
      </c>
      <c r="E18" s="45">
        <v>76</v>
      </c>
      <c r="F18" s="45">
        <v>24</v>
      </c>
      <c r="G18" s="45" t="s">
        <v>783</v>
      </c>
      <c r="H18" s="86">
        <v>76</v>
      </c>
      <c r="I18" s="86">
        <v>140</v>
      </c>
      <c r="J18" s="45" t="s">
        <v>506</v>
      </c>
    </row>
    <row r="19" spans="1:10" ht="104.25" customHeight="1">
      <c r="A19" s="2">
        <v>16</v>
      </c>
      <c r="B19" s="45" t="s">
        <v>93</v>
      </c>
      <c r="C19" s="45">
        <v>276</v>
      </c>
      <c r="D19" s="45">
        <v>100</v>
      </c>
      <c r="E19" s="45">
        <v>30</v>
      </c>
      <c r="F19" s="45">
        <v>11</v>
      </c>
      <c r="G19" s="45" t="s">
        <v>783</v>
      </c>
      <c r="H19" s="86">
        <v>30</v>
      </c>
      <c r="I19" s="86">
        <v>100</v>
      </c>
      <c r="J19" s="45" t="s">
        <v>506</v>
      </c>
    </row>
    <row r="20" spans="1:10" ht="104.25" customHeight="1">
      <c r="A20" s="2">
        <v>17</v>
      </c>
      <c r="B20" s="45" t="s">
        <v>94</v>
      </c>
      <c r="C20" s="45">
        <v>46</v>
      </c>
      <c r="D20" s="45">
        <v>20</v>
      </c>
      <c r="E20" s="45">
        <v>23</v>
      </c>
      <c r="F20" s="45">
        <v>2</v>
      </c>
      <c r="G20" s="45" t="s">
        <v>783</v>
      </c>
      <c r="H20" s="86">
        <v>23</v>
      </c>
      <c r="I20" s="86">
        <v>96</v>
      </c>
      <c r="J20" s="45" t="s">
        <v>506</v>
      </c>
    </row>
    <row r="21" spans="1:10" ht="104.25" customHeight="1">
      <c r="A21" s="2">
        <v>18</v>
      </c>
      <c r="B21" s="45" t="s">
        <v>95</v>
      </c>
      <c r="C21" s="45">
        <v>77</v>
      </c>
      <c r="D21" s="45">
        <v>30</v>
      </c>
      <c r="E21" s="45">
        <v>34</v>
      </c>
      <c r="F21" s="45">
        <v>3</v>
      </c>
      <c r="G21" s="45" t="s">
        <v>783</v>
      </c>
      <c r="H21" s="86">
        <v>34</v>
      </c>
      <c r="I21" s="86">
        <v>100</v>
      </c>
      <c r="J21" s="45" t="s">
        <v>506</v>
      </c>
    </row>
    <row r="22" spans="1:10" ht="104.25" customHeight="1">
      <c r="A22" s="2">
        <v>19</v>
      </c>
      <c r="B22" s="45" t="s">
        <v>96</v>
      </c>
      <c r="C22" s="45">
        <v>56</v>
      </c>
      <c r="D22" s="45">
        <v>20</v>
      </c>
      <c r="E22" s="45">
        <v>27</v>
      </c>
      <c r="F22" s="45">
        <v>3</v>
      </c>
      <c r="G22" s="45" t="s">
        <v>783</v>
      </c>
      <c r="H22" s="86">
        <v>27</v>
      </c>
      <c r="I22" s="86">
        <v>94</v>
      </c>
      <c r="J22" s="45" t="s">
        <v>506</v>
      </c>
    </row>
    <row r="23" spans="1:10" ht="104.25" customHeight="1">
      <c r="A23" s="2">
        <v>20</v>
      </c>
      <c r="B23" s="45" t="s">
        <v>97</v>
      </c>
      <c r="C23" s="45">
        <v>182</v>
      </c>
      <c r="D23" s="45">
        <v>60</v>
      </c>
      <c r="E23" s="45">
        <v>50</v>
      </c>
      <c r="F23" s="45">
        <v>7</v>
      </c>
      <c r="G23" s="45" t="s">
        <v>816</v>
      </c>
      <c r="H23" s="86" t="s">
        <v>277</v>
      </c>
      <c r="I23" s="86">
        <v>57</v>
      </c>
      <c r="J23" s="45" t="s">
        <v>506</v>
      </c>
    </row>
    <row r="24" spans="1:10" ht="104.25" customHeight="1">
      <c r="A24" s="2">
        <v>21</v>
      </c>
      <c r="B24" s="45" t="s">
        <v>98</v>
      </c>
      <c r="C24" s="45">
        <v>168</v>
      </c>
      <c r="D24" s="45">
        <v>60</v>
      </c>
      <c r="E24" s="45">
        <v>41</v>
      </c>
      <c r="F24" s="45">
        <v>7</v>
      </c>
      <c r="G24" s="45" t="s">
        <v>816</v>
      </c>
      <c r="H24" s="86" t="s">
        <v>788</v>
      </c>
      <c r="I24" s="86">
        <v>48</v>
      </c>
      <c r="J24" s="45" t="s">
        <v>506</v>
      </c>
    </row>
    <row r="25" spans="1:10" ht="104.25" customHeight="1">
      <c r="A25" s="2">
        <v>22</v>
      </c>
      <c r="B25" s="45" t="s">
        <v>817</v>
      </c>
      <c r="C25" s="45">
        <v>2</v>
      </c>
      <c r="D25" s="45">
        <v>1</v>
      </c>
      <c r="E25" s="45">
        <v>68</v>
      </c>
      <c r="F25" s="45">
        <v>1</v>
      </c>
      <c r="G25" s="45" t="s">
        <v>816</v>
      </c>
      <c r="H25" s="86" t="s">
        <v>788</v>
      </c>
      <c r="I25" s="86">
        <v>79</v>
      </c>
      <c r="J25" s="45"/>
    </row>
    <row r="26" spans="1:10" ht="104.25" customHeight="1">
      <c r="A26" s="2">
        <v>23</v>
      </c>
      <c r="B26" s="45" t="s">
        <v>99</v>
      </c>
      <c r="C26" s="45">
        <v>33</v>
      </c>
      <c r="D26" s="45">
        <v>10</v>
      </c>
      <c r="E26" s="45">
        <v>60</v>
      </c>
      <c r="F26" s="45">
        <v>1</v>
      </c>
      <c r="G26" s="45" t="s">
        <v>816</v>
      </c>
      <c r="H26" s="86" t="s">
        <v>788</v>
      </c>
      <c r="I26" s="86">
        <v>67</v>
      </c>
      <c r="J26" s="45" t="s">
        <v>506</v>
      </c>
    </row>
    <row r="27" spans="1:10" s="83" customFormat="1" ht="104.25" customHeight="1">
      <c r="A27" s="2">
        <v>24</v>
      </c>
      <c r="B27" s="45" t="s">
        <v>376</v>
      </c>
      <c r="C27" s="45">
        <v>640</v>
      </c>
      <c r="D27" s="45">
        <v>220</v>
      </c>
      <c r="E27" s="45">
        <v>13</v>
      </c>
      <c r="F27" s="45">
        <v>22</v>
      </c>
      <c r="G27" s="45" t="s">
        <v>720</v>
      </c>
      <c r="H27" s="86">
        <v>13</v>
      </c>
      <c r="I27" s="86">
        <v>86</v>
      </c>
      <c r="J27" s="45" t="s">
        <v>508</v>
      </c>
    </row>
    <row r="28" spans="1:10" ht="78" customHeight="1">
      <c r="A28" s="2">
        <v>25</v>
      </c>
      <c r="B28" s="45" t="s">
        <v>377</v>
      </c>
      <c r="C28" s="1">
        <v>41</v>
      </c>
      <c r="D28" s="1">
        <v>10</v>
      </c>
      <c r="E28" s="1">
        <v>14</v>
      </c>
      <c r="F28" s="1">
        <v>2</v>
      </c>
      <c r="G28" s="45" t="s">
        <v>720</v>
      </c>
      <c r="H28" s="86">
        <v>14</v>
      </c>
      <c r="I28" s="86">
        <v>77</v>
      </c>
      <c r="J28" s="1" t="s">
        <v>506</v>
      </c>
    </row>
    <row r="29" spans="1:10" ht="84" customHeight="1">
      <c r="A29" s="2">
        <v>26</v>
      </c>
      <c r="B29" s="45" t="s">
        <v>541</v>
      </c>
      <c r="C29" s="1">
        <v>95</v>
      </c>
      <c r="D29" s="1">
        <v>30</v>
      </c>
      <c r="E29" s="1">
        <v>18</v>
      </c>
      <c r="F29" s="1">
        <v>4</v>
      </c>
      <c r="G29" s="45" t="s">
        <v>720</v>
      </c>
      <c r="H29" s="86">
        <v>18</v>
      </c>
      <c r="I29" s="86">
        <v>90</v>
      </c>
      <c r="J29" s="1" t="s">
        <v>506</v>
      </c>
    </row>
    <row r="30" spans="1:10" ht="84" customHeight="1">
      <c r="A30" s="2">
        <v>27</v>
      </c>
      <c r="B30" s="45" t="s">
        <v>542</v>
      </c>
      <c r="C30" s="1">
        <v>85</v>
      </c>
      <c r="D30" s="1">
        <v>30</v>
      </c>
      <c r="E30" s="1">
        <v>11</v>
      </c>
      <c r="F30" s="1">
        <v>3</v>
      </c>
      <c r="G30" s="45" t="s">
        <v>720</v>
      </c>
      <c r="H30" s="86">
        <v>11</v>
      </c>
      <c r="I30" s="86">
        <v>92</v>
      </c>
      <c r="J30" s="45" t="s">
        <v>506</v>
      </c>
    </row>
    <row r="31" spans="1:10" ht="84" customHeight="1">
      <c r="A31" s="2">
        <v>28</v>
      </c>
      <c r="B31" s="45" t="s">
        <v>543</v>
      </c>
      <c r="C31" s="1">
        <v>162</v>
      </c>
      <c r="D31" s="1">
        <v>60</v>
      </c>
      <c r="E31" s="1">
        <v>39</v>
      </c>
      <c r="F31" s="1">
        <v>6</v>
      </c>
      <c r="G31" s="45" t="s">
        <v>720</v>
      </c>
      <c r="H31" s="86">
        <v>57</v>
      </c>
      <c r="I31" s="86">
        <v>87</v>
      </c>
      <c r="J31" s="45" t="s">
        <v>506</v>
      </c>
    </row>
    <row r="32" spans="1:10" ht="84" customHeight="1">
      <c r="A32" s="2">
        <v>29</v>
      </c>
      <c r="B32" s="45" t="s">
        <v>544</v>
      </c>
      <c r="C32" s="45">
        <v>32</v>
      </c>
      <c r="D32" s="45">
        <v>10</v>
      </c>
      <c r="E32" s="45">
        <v>39</v>
      </c>
      <c r="F32" s="45">
        <v>1</v>
      </c>
      <c r="G32" s="45" t="s">
        <v>783</v>
      </c>
      <c r="H32" s="86">
        <v>53</v>
      </c>
      <c r="I32" s="86">
        <v>91</v>
      </c>
      <c r="J32" s="45" t="s">
        <v>506</v>
      </c>
    </row>
    <row r="33" spans="1:10" ht="84" customHeight="1">
      <c r="A33" s="2">
        <v>30</v>
      </c>
      <c r="B33" s="45" t="s">
        <v>545</v>
      </c>
      <c r="C33" s="1">
        <v>17</v>
      </c>
      <c r="D33" s="1">
        <v>10</v>
      </c>
      <c r="E33" s="1">
        <v>38</v>
      </c>
      <c r="F33" s="1">
        <v>1</v>
      </c>
      <c r="G33" s="45" t="s">
        <v>783</v>
      </c>
      <c r="H33" s="86">
        <v>61</v>
      </c>
      <c r="I33" s="86">
        <v>220</v>
      </c>
      <c r="J33" s="45" t="s">
        <v>506</v>
      </c>
    </row>
    <row r="34" spans="1:10" ht="84" customHeight="1">
      <c r="A34" s="2">
        <v>31</v>
      </c>
      <c r="B34" s="45" t="s">
        <v>546</v>
      </c>
      <c r="C34" s="1">
        <v>130</v>
      </c>
      <c r="D34" s="1">
        <v>40</v>
      </c>
      <c r="E34" s="1">
        <v>30</v>
      </c>
      <c r="F34" s="1">
        <v>6</v>
      </c>
      <c r="G34" s="45" t="s">
        <v>816</v>
      </c>
      <c r="H34" s="86" t="s">
        <v>788</v>
      </c>
      <c r="I34" s="86">
        <v>52</v>
      </c>
      <c r="J34" s="45" t="s">
        <v>506</v>
      </c>
    </row>
    <row r="35" spans="1:10" ht="84" customHeight="1">
      <c r="A35" s="2">
        <v>32</v>
      </c>
      <c r="B35" s="45" t="s">
        <v>547</v>
      </c>
      <c r="C35" s="45">
        <v>12</v>
      </c>
      <c r="D35" s="1">
        <v>4</v>
      </c>
      <c r="E35" s="45">
        <v>44</v>
      </c>
      <c r="F35" s="45">
        <v>1</v>
      </c>
      <c r="G35" s="45" t="s">
        <v>816</v>
      </c>
      <c r="H35" s="86" t="s">
        <v>788</v>
      </c>
      <c r="I35" s="86">
        <v>45</v>
      </c>
      <c r="J35" s="45" t="s">
        <v>506</v>
      </c>
    </row>
    <row r="36" spans="1:10" ht="84" customHeight="1">
      <c r="A36" s="2">
        <v>33</v>
      </c>
      <c r="B36" s="45" t="s">
        <v>548</v>
      </c>
      <c r="C36" s="45">
        <v>57</v>
      </c>
      <c r="D36" s="45">
        <v>20</v>
      </c>
      <c r="E36" s="45">
        <v>33</v>
      </c>
      <c r="F36" s="45">
        <v>2</v>
      </c>
      <c r="G36" s="45" t="s">
        <v>816</v>
      </c>
      <c r="H36" s="86" t="s">
        <v>788</v>
      </c>
      <c r="I36" s="86">
        <v>49</v>
      </c>
      <c r="J36" s="45" t="s">
        <v>506</v>
      </c>
    </row>
    <row r="37" spans="1:10" ht="102.75" customHeight="1">
      <c r="A37" s="2">
        <v>34</v>
      </c>
      <c r="B37" s="45" t="s">
        <v>549</v>
      </c>
      <c r="C37" s="45">
        <v>26</v>
      </c>
      <c r="D37" s="45">
        <v>10</v>
      </c>
      <c r="E37" s="45">
        <v>52</v>
      </c>
      <c r="F37" s="45">
        <v>1</v>
      </c>
      <c r="G37" s="45" t="s">
        <v>816</v>
      </c>
      <c r="H37" s="86" t="s">
        <v>788</v>
      </c>
      <c r="I37" s="86">
        <v>32</v>
      </c>
      <c r="J37" s="45" t="s">
        <v>506</v>
      </c>
    </row>
    <row r="38" spans="1:10" ht="84" customHeight="1">
      <c r="A38" s="2">
        <v>35</v>
      </c>
      <c r="B38" s="45" t="s">
        <v>550</v>
      </c>
      <c r="C38" s="45">
        <v>54</v>
      </c>
      <c r="D38" s="45">
        <v>20</v>
      </c>
      <c r="E38" s="45">
        <v>36</v>
      </c>
      <c r="F38" s="45">
        <v>2</v>
      </c>
      <c r="G38" s="45" t="s">
        <v>816</v>
      </c>
      <c r="H38" s="86" t="s">
        <v>788</v>
      </c>
      <c r="I38" s="86">
        <v>47</v>
      </c>
      <c r="J38" s="45" t="s">
        <v>506</v>
      </c>
    </row>
    <row r="39" spans="1:10" ht="84" customHeight="1">
      <c r="A39" s="2">
        <v>36</v>
      </c>
      <c r="B39" s="45" t="s">
        <v>782</v>
      </c>
      <c r="C39" s="45">
        <v>77</v>
      </c>
      <c r="D39" s="45">
        <v>30</v>
      </c>
      <c r="E39" s="45">
        <v>36</v>
      </c>
      <c r="F39" s="45">
        <v>2</v>
      </c>
      <c r="G39" s="45" t="s">
        <v>783</v>
      </c>
      <c r="H39" s="86">
        <v>39</v>
      </c>
      <c r="I39" s="86">
        <v>110</v>
      </c>
      <c r="J39" s="45" t="s">
        <v>506</v>
      </c>
    </row>
    <row r="40" spans="1:10" ht="84" customHeight="1">
      <c r="A40" s="2">
        <v>37</v>
      </c>
      <c r="B40" s="45" t="s">
        <v>784</v>
      </c>
      <c r="C40" s="45">
        <v>458</v>
      </c>
      <c r="D40" s="45">
        <v>160</v>
      </c>
      <c r="E40" s="45">
        <v>84</v>
      </c>
      <c r="F40" s="45">
        <v>11</v>
      </c>
      <c r="G40" s="45" t="s">
        <v>783</v>
      </c>
      <c r="H40" s="86">
        <v>84</v>
      </c>
      <c r="I40" s="86">
        <v>160</v>
      </c>
      <c r="J40" s="45" t="s">
        <v>506</v>
      </c>
    </row>
    <row r="41" spans="1:10" ht="26.25">
      <c r="A41" s="80"/>
      <c r="B41" s="84" t="s">
        <v>532</v>
      </c>
      <c r="C41" s="81">
        <f>SUM(C4:C40)</f>
        <v>13930</v>
      </c>
      <c r="D41" s="82">
        <f>SUM(D4:D40)</f>
        <v>4825</v>
      </c>
      <c r="E41" s="85"/>
      <c r="F41" s="85">
        <f>SUM(F4:F38)</f>
        <v>484</v>
      </c>
      <c r="G41" s="85"/>
      <c r="H41" s="85"/>
      <c r="I41" s="85"/>
      <c r="J41" s="85"/>
    </row>
  </sheetData>
  <sheetProtection/>
  <mergeCells count="8">
    <mergeCell ref="A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8" r:id="rId1"/>
  <rowBreaks count="1" manualBreakCount="1">
    <brk id="2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="55" zoomScaleNormal="55" zoomScaleSheetLayoutView="55" zoomScalePageLayoutView="0" workbookViewId="0" topLeftCell="A25">
      <selection activeCell="G7" sqref="G7"/>
    </sheetView>
  </sheetViews>
  <sheetFormatPr defaultColWidth="9.00390625" defaultRowHeight="12.75"/>
  <cols>
    <col min="1" max="1" width="14.875" style="15" customWidth="1"/>
    <col min="2" max="2" width="39.375" style="74" customWidth="1"/>
    <col min="3" max="3" width="20.00390625" style="74" customWidth="1"/>
    <col min="4" max="4" width="29.25390625" style="74" customWidth="1"/>
    <col min="5" max="5" width="25.25390625" style="74" customWidth="1"/>
    <col min="6" max="6" width="34.25390625" style="74" customWidth="1"/>
    <col min="7" max="7" width="136.625" style="74" customWidth="1"/>
    <col min="8" max="8" width="73.75390625" style="74" customWidth="1"/>
    <col min="9" max="9" width="28.00390625" style="74" customWidth="1"/>
    <col min="10" max="10" width="76.25390625" style="74" customWidth="1"/>
    <col min="11" max="16384" width="9.125" style="74" customWidth="1"/>
  </cols>
  <sheetData>
    <row r="1" spans="1:10" ht="25.5">
      <c r="A1" s="137" t="s">
        <v>831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40" t="s">
        <v>275</v>
      </c>
      <c r="C2" s="140" t="s">
        <v>526</v>
      </c>
      <c r="D2" s="141" t="s">
        <v>698</v>
      </c>
      <c r="E2" s="140" t="s">
        <v>19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40"/>
      <c r="B3" s="140"/>
      <c r="C3" s="140"/>
      <c r="D3" s="142"/>
      <c r="E3" s="140"/>
      <c r="F3" s="14" t="s">
        <v>509</v>
      </c>
      <c r="G3" s="14" t="s">
        <v>531</v>
      </c>
      <c r="H3" s="14" t="str">
        <f>'10'!H3</f>
        <v>расстояние до места накопления отходов, км</v>
      </c>
      <c r="I3" s="14" t="str">
        <f>'10'!I3</f>
        <v>расстояние с места накопления отходов до полигона, км</v>
      </c>
      <c r="J3" s="139"/>
    </row>
    <row r="4" spans="1:10" ht="69" customHeight="1">
      <c r="A4" s="4">
        <v>1</v>
      </c>
      <c r="B4" s="63" t="s">
        <v>335</v>
      </c>
      <c r="C4" s="3">
        <v>924</v>
      </c>
      <c r="D4" s="3">
        <v>420</v>
      </c>
      <c r="E4" s="1">
        <v>33</v>
      </c>
      <c r="F4" s="16">
        <f>C4/30</f>
        <v>30.8</v>
      </c>
      <c r="G4" s="45" t="s">
        <v>721</v>
      </c>
      <c r="H4" s="86">
        <v>3.8</v>
      </c>
      <c r="I4" s="86">
        <v>30</v>
      </c>
      <c r="J4" s="1" t="s">
        <v>665</v>
      </c>
    </row>
    <row r="5" spans="1:10" ht="96" customHeight="1">
      <c r="A5" s="4">
        <v>2</v>
      </c>
      <c r="B5" s="63" t="s">
        <v>336</v>
      </c>
      <c r="C5" s="3">
        <v>56</v>
      </c>
      <c r="D5" s="3">
        <v>30</v>
      </c>
      <c r="E5" s="1">
        <v>46</v>
      </c>
      <c r="F5" s="16">
        <f aca="true" t="shared" si="0" ref="F5:F38">C5/30</f>
        <v>1.8666666666666667</v>
      </c>
      <c r="G5" s="45" t="s">
        <v>721</v>
      </c>
      <c r="H5" s="86">
        <v>18</v>
      </c>
      <c r="I5" s="86">
        <v>30</v>
      </c>
      <c r="J5" s="1" t="s">
        <v>665</v>
      </c>
    </row>
    <row r="6" spans="1:10" ht="87.75" customHeight="1">
      <c r="A6" s="4">
        <v>3</v>
      </c>
      <c r="B6" s="63" t="s">
        <v>337</v>
      </c>
      <c r="C6" s="3">
        <v>4963</v>
      </c>
      <c r="D6" s="3">
        <v>2230</v>
      </c>
      <c r="E6" s="1">
        <v>36</v>
      </c>
      <c r="F6" s="16">
        <f t="shared" si="0"/>
        <v>165.43333333333334</v>
      </c>
      <c r="G6" s="45" t="s">
        <v>721</v>
      </c>
      <c r="H6" s="86">
        <v>5.6</v>
      </c>
      <c r="I6" s="86">
        <v>30</v>
      </c>
      <c r="J6" s="1" t="s">
        <v>666</v>
      </c>
    </row>
    <row r="7" spans="1:10" ht="131.25" customHeight="1">
      <c r="A7" s="4">
        <v>4</v>
      </c>
      <c r="B7" s="63" t="s">
        <v>338</v>
      </c>
      <c r="C7" s="3">
        <v>226</v>
      </c>
      <c r="D7" s="3">
        <v>100</v>
      </c>
      <c r="E7" s="1">
        <v>22</v>
      </c>
      <c r="F7" s="16">
        <f t="shared" si="0"/>
        <v>7.533333333333333</v>
      </c>
      <c r="G7" s="86" t="s">
        <v>510</v>
      </c>
      <c r="H7" s="86" t="s">
        <v>728</v>
      </c>
      <c r="I7" s="86">
        <v>0.1</v>
      </c>
      <c r="J7" s="1" t="s">
        <v>664</v>
      </c>
    </row>
    <row r="8" spans="1:10" ht="81" customHeight="1">
      <c r="A8" s="4">
        <v>5</v>
      </c>
      <c r="B8" s="63" t="s">
        <v>339</v>
      </c>
      <c r="C8" s="3">
        <v>721</v>
      </c>
      <c r="D8" s="3">
        <v>330</v>
      </c>
      <c r="E8" s="1">
        <v>51</v>
      </c>
      <c r="F8" s="16">
        <f t="shared" si="0"/>
        <v>24.033333333333335</v>
      </c>
      <c r="G8" s="86" t="s">
        <v>510</v>
      </c>
      <c r="H8" s="86" t="s">
        <v>728</v>
      </c>
      <c r="I8" s="86">
        <v>55</v>
      </c>
      <c r="J8" s="1" t="s">
        <v>665</v>
      </c>
    </row>
    <row r="9" spans="1:10" ht="63.75" customHeight="1">
      <c r="A9" s="4">
        <v>6</v>
      </c>
      <c r="B9" s="63" t="s">
        <v>340</v>
      </c>
      <c r="C9" s="3">
        <v>91</v>
      </c>
      <c r="D9" s="3">
        <v>40</v>
      </c>
      <c r="E9" s="1">
        <v>59</v>
      </c>
      <c r="F9" s="16">
        <f t="shared" si="0"/>
        <v>3.033333333333333</v>
      </c>
      <c r="G9" s="86" t="s">
        <v>510</v>
      </c>
      <c r="H9" s="86" t="s">
        <v>728</v>
      </c>
      <c r="I9" s="86">
        <v>42</v>
      </c>
      <c r="J9" s="1" t="s">
        <v>665</v>
      </c>
    </row>
    <row r="10" spans="1:10" ht="78.75" customHeight="1">
      <c r="A10" s="4">
        <v>7</v>
      </c>
      <c r="B10" s="63" t="s">
        <v>341</v>
      </c>
      <c r="C10" s="3">
        <v>116</v>
      </c>
      <c r="D10" s="3">
        <v>50</v>
      </c>
      <c r="E10" s="1">
        <v>54</v>
      </c>
      <c r="F10" s="16">
        <f t="shared" si="0"/>
        <v>3.8666666666666667</v>
      </c>
      <c r="G10" s="86" t="s">
        <v>510</v>
      </c>
      <c r="H10" s="86" t="s">
        <v>728</v>
      </c>
      <c r="I10" s="86">
        <v>59</v>
      </c>
      <c r="J10" s="1" t="s">
        <v>665</v>
      </c>
    </row>
    <row r="11" spans="1:10" ht="75.75" customHeight="1">
      <c r="A11" s="4">
        <v>8</v>
      </c>
      <c r="B11" s="63" t="s">
        <v>342</v>
      </c>
      <c r="C11" s="63">
        <v>2145</v>
      </c>
      <c r="D11" s="63">
        <v>970</v>
      </c>
      <c r="E11" s="1">
        <v>11</v>
      </c>
      <c r="F11" s="16">
        <f t="shared" si="0"/>
        <v>71.5</v>
      </c>
      <c r="G11" s="86" t="s">
        <v>510</v>
      </c>
      <c r="H11" s="86" t="s">
        <v>728</v>
      </c>
      <c r="I11" s="86">
        <v>21</v>
      </c>
      <c r="J11" s="1" t="s">
        <v>667</v>
      </c>
    </row>
    <row r="12" spans="1:10" ht="73.5" customHeight="1">
      <c r="A12" s="4">
        <v>9</v>
      </c>
      <c r="B12" s="63" t="s">
        <v>343</v>
      </c>
      <c r="C12" s="3">
        <v>355</v>
      </c>
      <c r="D12" s="3">
        <v>160</v>
      </c>
      <c r="E12" s="1">
        <v>8.9</v>
      </c>
      <c r="F12" s="16">
        <f t="shared" si="0"/>
        <v>11.833333333333334</v>
      </c>
      <c r="G12" s="86" t="s">
        <v>510</v>
      </c>
      <c r="H12" s="86" t="s">
        <v>728</v>
      </c>
      <c r="I12" s="86">
        <v>21</v>
      </c>
      <c r="J12" s="1" t="s">
        <v>667</v>
      </c>
    </row>
    <row r="13" spans="1:10" ht="81.75" customHeight="1">
      <c r="A13" s="4">
        <v>10</v>
      </c>
      <c r="B13" s="63" t="s">
        <v>344</v>
      </c>
      <c r="C13" s="3">
        <v>205</v>
      </c>
      <c r="D13" s="3">
        <v>90</v>
      </c>
      <c r="E13" s="1">
        <v>20</v>
      </c>
      <c r="F13" s="16">
        <f t="shared" si="0"/>
        <v>6.833333333333333</v>
      </c>
      <c r="G13" s="86" t="s">
        <v>510</v>
      </c>
      <c r="H13" s="86" t="s">
        <v>728</v>
      </c>
      <c r="I13" s="86">
        <v>27</v>
      </c>
      <c r="J13" s="1" t="s">
        <v>668</v>
      </c>
    </row>
    <row r="14" spans="1:10" ht="76.5" customHeight="1">
      <c r="A14" s="4">
        <v>11</v>
      </c>
      <c r="B14" s="63" t="s">
        <v>345</v>
      </c>
      <c r="C14" s="3">
        <v>68</v>
      </c>
      <c r="D14" s="3">
        <v>30</v>
      </c>
      <c r="E14" s="1">
        <v>29</v>
      </c>
      <c r="F14" s="16">
        <f t="shared" si="0"/>
        <v>2.2666666666666666</v>
      </c>
      <c r="G14" s="86" t="s">
        <v>510</v>
      </c>
      <c r="H14" s="86" t="s">
        <v>728</v>
      </c>
      <c r="I14" s="86">
        <v>38</v>
      </c>
      <c r="J14" s="1" t="s">
        <v>665</v>
      </c>
    </row>
    <row r="15" spans="1:10" ht="72.75" customHeight="1">
      <c r="A15" s="4">
        <v>12</v>
      </c>
      <c r="B15" s="63" t="s">
        <v>346</v>
      </c>
      <c r="C15" s="3">
        <v>381</v>
      </c>
      <c r="D15" s="3">
        <v>170</v>
      </c>
      <c r="E15" s="1">
        <v>33</v>
      </c>
      <c r="F15" s="16">
        <f t="shared" si="0"/>
        <v>12.7</v>
      </c>
      <c r="G15" s="86" t="s">
        <v>510</v>
      </c>
      <c r="H15" s="86" t="s">
        <v>728</v>
      </c>
      <c r="I15" s="86">
        <v>25</v>
      </c>
      <c r="J15" s="1" t="s">
        <v>665</v>
      </c>
    </row>
    <row r="16" spans="1:10" ht="68.25" customHeight="1">
      <c r="A16" s="4">
        <v>13</v>
      </c>
      <c r="B16" s="63" t="s">
        <v>679</v>
      </c>
      <c r="C16" s="3">
        <v>51</v>
      </c>
      <c r="D16" s="3">
        <v>20</v>
      </c>
      <c r="E16" s="1">
        <v>20</v>
      </c>
      <c r="F16" s="16">
        <f t="shared" si="0"/>
        <v>1.7</v>
      </c>
      <c r="G16" s="86" t="s">
        <v>510</v>
      </c>
      <c r="H16" s="86" t="s">
        <v>728</v>
      </c>
      <c r="I16" s="86">
        <v>36</v>
      </c>
      <c r="J16" s="1" t="s">
        <v>665</v>
      </c>
    </row>
    <row r="17" spans="1:10" ht="69.75" customHeight="1">
      <c r="A17" s="4">
        <v>14</v>
      </c>
      <c r="B17" s="63" t="s">
        <v>347</v>
      </c>
      <c r="C17" s="3">
        <v>136</v>
      </c>
      <c r="D17" s="3">
        <v>60</v>
      </c>
      <c r="E17" s="1">
        <v>26</v>
      </c>
      <c r="F17" s="16">
        <f t="shared" si="0"/>
        <v>4.533333333333333</v>
      </c>
      <c r="G17" s="86" t="s">
        <v>510</v>
      </c>
      <c r="H17" s="86" t="s">
        <v>728</v>
      </c>
      <c r="I17" s="86">
        <v>31</v>
      </c>
      <c r="J17" s="1" t="s">
        <v>665</v>
      </c>
    </row>
    <row r="18" spans="1:10" ht="78.75" customHeight="1">
      <c r="A18" s="4">
        <v>15</v>
      </c>
      <c r="B18" s="63" t="s">
        <v>348</v>
      </c>
      <c r="C18" s="3">
        <v>552</v>
      </c>
      <c r="D18" s="3">
        <v>250</v>
      </c>
      <c r="E18" s="1">
        <v>35</v>
      </c>
      <c r="F18" s="16">
        <f t="shared" si="0"/>
        <v>18.4</v>
      </c>
      <c r="G18" s="86" t="s">
        <v>510</v>
      </c>
      <c r="H18" s="86" t="s">
        <v>728</v>
      </c>
      <c r="I18" s="86">
        <v>27</v>
      </c>
      <c r="J18" s="1" t="s">
        <v>665</v>
      </c>
    </row>
    <row r="19" spans="1:10" ht="66.75" customHeight="1">
      <c r="A19" s="4">
        <v>16</v>
      </c>
      <c r="B19" s="63" t="s">
        <v>349</v>
      </c>
      <c r="C19" s="3">
        <v>95</v>
      </c>
      <c r="D19" s="3">
        <v>40</v>
      </c>
      <c r="E19" s="1">
        <v>41</v>
      </c>
      <c r="F19" s="16">
        <f t="shared" si="0"/>
        <v>3.1666666666666665</v>
      </c>
      <c r="G19" s="86" t="s">
        <v>510</v>
      </c>
      <c r="H19" s="86" t="s">
        <v>728</v>
      </c>
      <c r="I19" s="86">
        <v>32</v>
      </c>
      <c r="J19" s="1" t="s">
        <v>350</v>
      </c>
    </row>
    <row r="20" spans="1:10" ht="75" customHeight="1">
      <c r="A20" s="4">
        <v>17</v>
      </c>
      <c r="B20" s="63" t="s">
        <v>351</v>
      </c>
      <c r="C20" s="3">
        <v>403</v>
      </c>
      <c r="D20" s="3">
        <v>180</v>
      </c>
      <c r="E20" s="1">
        <v>37</v>
      </c>
      <c r="F20" s="16">
        <f t="shared" si="0"/>
        <v>13.433333333333334</v>
      </c>
      <c r="G20" s="86" t="s">
        <v>510</v>
      </c>
      <c r="H20" s="86" t="s">
        <v>728</v>
      </c>
      <c r="I20" s="86">
        <v>29</v>
      </c>
      <c r="J20" s="1" t="s">
        <v>352</v>
      </c>
    </row>
    <row r="21" spans="1:10" ht="59.25" customHeight="1">
      <c r="A21" s="4">
        <v>18</v>
      </c>
      <c r="B21" s="63" t="s">
        <v>697</v>
      </c>
      <c r="C21" s="3">
        <v>49</v>
      </c>
      <c r="D21" s="3">
        <v>20</v>
      </c>
      <c r="E21" s="1">
        <v>51</v>
      </c>
      <c r="F21" s="16">
        <f t="shared" si="0"/>
        <v>1.6333333333333333</v>
      </c>
      <c r="G21" s="86" t="s">
        <v>510</v>
      </c>
      <c r="H21" s="86" t="s">
        <v>728</v>
      </c>
      <c r="I21" s="86">
        <v>39</v>
      </c>
      <c r="J21" s="1" t="s">
        <v>665</v>
      </c>
    </row>
    <row r="22" spans="1:10" ht="59.25" customHeight="1">
      <c r="A22" s="4">
        <v>19</v>
      </c>
      <c r="B22" s="63" t="s">
        <v>353</v>
      </c>
      <c r="C22" s="3">
        <v>39</v>
      </c>
      <c r="D22" s="3">
        <v>20</v>
      </c>
      <c r="E22" s="1">
        <v>53</v>
      </c>
      <c r="F22" s="16">
        <f t="shared" si="0"/>
        <v>1.3</v>
      </c>
      <c r="G22" s="86" t="s">
        <v>510</v>
      </c>
      <c r="H22" s="86" t="s">
        <v>728</v>
      </c>
      <c r="I22" s="86">
        <v>41</v>
      </c>
      <c r="J22" s="1" t="s">
        <v>665</v>
      </c>
    </row>
    <row r="23" spans="1:10" ht="59.25" customHeight="1">
      <c r="A23" s="4">
        <v>20</v>
      </c>
      <c r="B23" s="63" t="s">
        <v>354</v>
      </c>
      <c r="C23" s="3">
        <v>15</v>
      </c>
      <c r="D23" s="3">
        <v>10</v>
      </c>
      <c r="E23" s="1">
        <v>48</v>
      </c>
      <c r="F23" s="16">
        <f t="shared" si="0"/>
        <v>0.5</v>
      </c>
      <c r="G23" s="86" t="s">
        <v>510</v>
      </c>
      <c r="H23" s="86" t="s">
        <v>728</v>
      </c>
      <c r="I23" s="86">
        <v>35</v>
      </c>
      <c r="J23" s="1" t="s">
        <v>665</v>
      </c>
    </row>
    <row r="24" spans="1:10" ht="59.25" customHeight="1">
      <c r="A24" s="4">
        <v>21</v>
      </c>
      <c r="B24" s="63" t="s">
        <v>278</v>
      </c>
      <c r="C24" s="3">
        <v>1402</v>
      </c>
      <c r="D24" s="3">
        <v>630</v>
      </c>
      <c r="E24" s="1">
        <v>14</v>
      </c>
      <c r="F24" s="16">
        <f t="shared" si="0"/>
        <v>46.733333333333334</v>
      </c>
      <c r="G24" s="86" t="s">
        <v>510</v>
      </c>
      <c r="H24" s="86" t="s">
        <v>728</v>
      </c>
      <c r="I24" s="86">
        <v>32</v>
      </c>
      <c r="J24" s="1" t="s">
        <v>279</v>
      </c>
    </row>
    <row r="25" spans="1:10" ht="59.25" customHeight="1">
      <c r="A25" s="4">
        <v>22</v>
      </c>
      <c r="B25" s="63" t="s">
        <v>132</v>
      </c>
      <c r="C25" s="3">
        <v>179</v>
      </c>
      <c r="D25" s="3">
        <v>80</v>
      </c>
      <c r="E25" s="1">
        <v>24</v>
      </c>
      <c r="F25" s="16">
        <f t="shared" si="0"/>
        <v>5.966666666666667</v>
      </c>
      <c r="G25" s="86" t="s">
        <v>510</v>
      </c>
      <c r="H25" s="86" t="s">
        <v>728</v>
      </c>
      <c r="I25" s="86">
        <v>42</v>
      </c>
      <c r="J25" s="1" t="s">
        <v>665</v>
      </c>
    </row>
    <row r="26" spans="1:10" ht="59.25" customHeight="1">
      <c r="A26" s="4">
        <v>23</v>
      </c>
      <c r="B26" s="63" t="s">
        <v>280</v>
      </c>
      <c r="C26" s="3">
        <v>204</v>
      </c>
      <c r="D26" s="3">
        <v>90</v>
      </c>
      <c r="E26" s="1">
        <v>28</v>
      </c>
      <c r="F26" s="16">
        <f t="shared" si="0"/>
        <v>6.8</v>
      </c>
      <c r="G26" s="86" t="s">
        <v>510</v>
      </c>
      <c r="H26" s="86" t="s">
        <v>728</v>
      </c>
      <c r="I26" s="86">
        <v>46</v>
      </c>
      <c r="J26" s="1" t="s">
        <v>665</v>
      </c>
    </row>
    <row r="27" spans="1:10" ht="59.25" customHeight="1">
      <c r="A27" s="4">
        <v>24</v>
      </c>
      <c r="B27" s="63" t="s">
        <v>281</v>
      </c>
      <c r="C27" s="3">
        <v>409</v>
      </c>
      <c r="D27" s="3">
        <v>190</v>
      </c>
      <c r="E27" s="1">
        <v>40</v>
      </c>
      <c r="F27" s="16">
        <f t="shared" si="0"/>
        <v>13.633333333333333</v>
      </c>
      <c r="G27" s="45" t="s">
        <v>722</v>
      </c>
      <c r="H27" s="86">
        <v>32</v>
      </c>
      <c r="I27" s="86">
        <v>30</v>
      </c>
      <c r="J27" s="1" t="s">
        <v>282</v>
      </c>
    </row>
    <row r="28" spans="1:10" ht="67.5" customHeight="1">
      <c r="A28" s="4">
        <v>25</v>
      </c>
      <c r="B28" s="63" t="s">
        <v>283</v>
      </c>
      <c r="C28" s="3">
        <v>11</v>
      </c>
      <c r="D28" s="3">
        <v>10</v>
      </c>
      <c r="E28" s="1">
        <v>46</v>
      </c>
      <c r="F28" s="16">
        <v>1</v>
      </c>
      <c r="G28" s="45" t="s">
        <v>722</v>
      </c>
      <c r="H28" s="86">
        <v>21</v>
      </c>
      <c r="I28" s="86">
        <v>30</v>
      </c>
      <c r="J28" s="1" t="s">
        <v>665</v>
      </c>
    </row>
    <row r="29" spans="1:10" ht="70.5" customHeight="1">
      <c r="A29" s="4">
        <v>26</v>
      </c>
      <c r="B29" s="63" t="s">
        <v>284</v>
      </c>
      <c r="C29" s="3">
        <v>39</v>
      </c>
      <c r="D29" s="3">
        <v>20</v>
      </c>
      <c r="E29" s="1">
        <v>55</v>
      </c>
      <c r="F29" s="16">
        <f t="shared" si="0"/>
        <v>1.3</v>
      </c>
      <c r="G29" s="45" t="s">
        <v>722</v>
      </c>
      <c r="H29" s="86">
        <v>30</v>
      </c>
      <c r="I29" s="86">
        <v>30</v>
      </c>
      <c r="J29" s="1" t="s">
        <v>665</v>
      </c>
    </row>
    <row r="30" spans="1:10" ht="69" customHeight="1">
      <c r="A30" s="4">
        <v>27</v>
      </c>
      <c r="B30" s="63" t="s">
        <v>377</v>
      </c>
      <c r="C30" s="3">
        <v>382</v>
      </c>
      <c r="D30" s="3">
        <v>170</v>
      </c>
      <c r="E30" s="1">
        <v>50</v>
      </c>
      <c r="F30" s="16">
        <f t="shared" si="0"/>
        <v>12.733333333333333</v>
      </c>
      <c r="G30" s="45" t="s">
        <v>722</v>
      </c>
      <c r="H30" s="86">
        <v>17</v>
      </c>
      <c r="I30" s="86">
        <v>30</v>
      </c>
      <c r="J30" s="1" t="s">
        <v>665</v>
      </c>
    </row>
    <row r="31" spans="1:10" ht="79.5" customHeight="1">
      <c r="A31" s="4">
        <v>28</v>
      </c>
      <c r="B31" s="63" t="s">
        <v>285</v>
      </c>
      <c r="C31" s="3">
        <v>98</v>
      </c>
      <c r="D31" s="3">
        <v>50</v>
      </c>
      <c r="E31" s="1">
        <v>59</v>
      </c>
      <c r="F31" s="16">
        <f t="shared" si="0"/>
        <v>3.2666666666666666</v>
      </c>
      <c r="G31" s="45" t="s">
        <v>722</v>
      </c>
      <c r="H31" s="86">
        <v>27</v>
      </c>
      <c r="I31" s="86">
        <v>30</v>
      </c>
      <c r="J31" s="1" t="s">
        <v>665</v>
      </c>
    </row>
    <row r="32" spans="1:10" ht="75.75" customHeight="1">
      <c r="A32" s="4">
        <v>29</v>
      </c>
      <c r="B32" s="63" t="s">
        <v>286</v>
      </c>
      <c r="C32" s="3">
        <v>39</v>
      </c>
      <c r="D32" s="3">
        <v>20</v>
      </c>
      <c r="E32" s="1">
        <v>56</v>
      </c>
      <c r="F32" s="16">
        <f t="shared" si="0"/>
        <v>1.3</v>
      </c>
      <c r="G32" s="45" t="s">
        <v>722</v>
      </c>
      <c r="H32" s="86">
        <v>24</v>
      </c>
      <c r="I32" s="86">
        <v>30</v>
      </c>
      <c r="J32" s="1" t="s">
        <v>665</v>
      </c>
    </row>
    <row r="33" spans="1:10" ht="84" customHeight="1">
      <c r="A33" s="4">
        <v>30</v>
      </c>
      <c r="B33" s="63" t="s">
        <v>287</v>
      </c>
      <c r="C33" s="3">
        <v>408</v>
      </c>
      <c r="D33" s="3">
        <v>180</v>
      </c>
      <c r="E33" s="1">
        <v>15</v>
      </c>
      <c r="F33" s="16">
        <f t="shared" si="0"/>
        <v>13.6</v>
      </c>
      <c r="G33" s="86" t="s">
        <v>510</v>
      </c>
      <c r="H33" s="86" t="str">
        <f>$H$26</f>
        <v>транспортировка ТКО от источников образования отходов осуществляется на полигон в с. Белоцерковка</v>
      </c>
      <c r="I33" s="86">
        <v>8.8</v>
      </c>
      <c r="J33" s="1" t="s">
        <v>35</v>
      </c>
    </row>
    <row r="34" spans="1:10" ht="81.75" customHeight="1">
      <c r="A34" s="4">
        <v>31</v>
      </c>
      <c r="B34" s="63" t="s">
        <v>288</v>
      </c>
      <c r="C34" s="3">
        <v>222</v>
      </c>
      <c r="D34" s="3">
        <v>100</v>
      </c>
      <c r="E34" s="1">
        <v>25</v>
      </c>
      <c r="F34" s="16">
        <f t="shared" si="0"/>
        <v>7.4</v>
      </c>
      <c r="G34" s="45" t="s">
        <v>723</v>
      </c>
      <c r="H34" s="86">
        <v>5</v>
      </c>
      <c r="I34" s="86">
        <v>30</v>
      </c>
      <c r="J34" s="1" t="s">
        <v>665</v>
      </c>
    </row>
    <row r="35" spans="1:10" ht="59.25" customHeight="1">
      <c r="A35" s="4">
        <v>32</v>
      </c>
      <c r="B35" s="63" t="s">
        <v>289</v>
      </c>
      <c r="C35" s="3">
        <v>400</v>
      </c>
      <c r="D35" s="3">
        <v>180</v>
      </c>
      <c r="E35" s="1">
        <v>42</v>
      </c>
      <c r="F35" s="16">
        <f t="shared" si="0"/>
        <v>13.333333333333334</v>
      </c>
      <c r="G35" s="86" t="s">
        <v>510</v>
      </c>
      <c r="H35" s="86" t="str">
        <f>$H$33</f>
        <v>транспортировка ТКО от источников образования отходов осуществляется на полигон в с. Белоцерковка</v>
      </c>
      <c r="I35" s="86">
        <v>60</v>
      </c>
      <c r="J35" s="1" t="s">
        <v>665</v>
      </c>
    </row>
    <row r="36" spans="1:10" ht="59.25" customHeight="1">
      <c r="A36" s="4">
        <v>33</v>
      </c>
      <c r="B36" s="63" t="s">
        <v>290</v>
      </c>
      <c r="C36" s="3">
        <v>1391</v>
      </c>
      <c r="D36" s="3">
        <v>630</v>
      </c>
      <c r="E36" s="1">
        <v>37</v>
      </c>
      <c r="F36" s="16">
        <f t="shared" si="0"/>
        <v>46.36666666666667</v>
      </c>
      <c r="G36" s="86" t="s">
        <v>510</v>
      </c>
      <c r="H36" s="86" t="str">
        <f>$H$33</f>
        <v>транспортировка ТКО от источников образования отходов осуществляется на полигон в с. Белоцерковка</v>
      </c>
      <c r="I36" s="86">
        <v>25</v>
      </c>
      <c r="J36" s="1" t="s">
        <v>665</v>
      </c>
    </row>
    <row r="37" spans="1:10" ht="79.5" customHeight="1">
      <c r="A37" s="4">
        <v>34</v>
      </c>
      <c r="B37" s="63" t="s">
        <v>291</v>
      </c>
      <c r="C37" s="3">
        <v>101</v>
      </c>
      <c r="D37" s="3">
        <v>50</v>
      </c>
      <c r="E37" s="1">
        <v>34</v>
      </c>
      <c r="F37" s="16">
        <f t="shared" si="0"/>
        <v>3.3666666666666667</v>
      </c>
      <c r="G37" s="86" t="s">
        <v>510</v>
      </c>
      <c r="H37" s="86" t="str">
        <f>$H$33</f>
        <v>транспортировка ТКО от источников образования отходов осуществляется на полигон в с. Белоцерковка</v>
      </c>
      <c r="I37" s="86">
        <v>22</v>
      </c>
      <c r="J37" s="1" t="s">
        <v>665</v>
      </c>
    </row>
    <row r="38" spans="1:10" ht="59.25" customHeight="1">
      <c r="A38" s="4">
        <v>35</v>
      </c>
      <c r="B38" s="63" t="s">
        <v>292</v>
      </c>
      <c r="C38" s="3">
        <v>303</v>
      </c>
      <c r="D38" s="3">
        <v>140</v>
      </c>
      <c r="E38" s="1">
        <v>54</v>
      </c>
      <c r="F38" s="16">
        <f t="shared" si="0"/>
        <v>10.1</v>
      </c>
      <c r="G38" s="86" t="s">
        <v>510</v>
      </c>
      <c r="H38" s="86" t="str">
        <f>$H$33</f>
        <v>транспортировка ТКО от источников образования отходов осуществляется на полигон в с. Белоцерковка</v>
      </c>
      <c r="I38" s="86">
        <v>42</v>
      </c>
      <c r="J38" s="1" t="s">
        <v>36</v>
      </c>
    </row>
    <row r="39" spans="1:10" ht="61.5" customHeight="1">
      <c r="A39" s="4"/>
      <c r="B39" s="5" t="s">
        <v>532</v>
      </c>
      <c r="C39" s="49">
        <f>SUM(C4:C38)</f>
        <v>17179</v>
      </c>
      <c r="D39" s="48">
        <f>SUM(D4:D38)</f>
        <v>7760</v>
      </c>
      <c r="E39" s="1"/>
      <c r="F39" s="16">
        <f>SUM(F4:F38)</f>
        <v>573.2666666666667</v>
      </c>
      <c r="G39" s="1" t="s">
        <v>729</v>
      </c>
      <c r="H39" s="1"/>
      <c r="I39" s="1"/>
      <c r="J39" s="1" t="s">
        <v>724</v>
      </c>
    </row>
  </sheetData>
  <sheetProtection/>
  <mergeCells count="8">
    <mergeCell ref="A1:J1"/>
    <mergeCell ref="J2:J3"/>
    <mergeCell ref="E2:E3"/>
    <mergeCell ref="A2:A3"/>
    <mergeCell ref="B2:B3"/>
    <mergeCell ref="D2:D3"/>
    <mergeCell ref="C2:C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="55" zoomScaleNormal="55" zoomScaleSheetLayoutView="55" zoomScalePageLayoutView="0" workbookViewId="0" topLeftCell="A22">
      <selection activeCell="D31" sqref="D31"/>
    </sheetView>
  </sheetViews>
  <sheetFormatPr defaultColWidth="9.00390625" defaultRowHeight="12.75"/>
  <cols>
    <col min="1" max="1" width="11.25390625" style="15" customWidth="1"/>
    <col min="2" max="2" width="40.125" style="50" customWidth="1"/>
    <col min="3" max="3" width="21.875" style="74" customWidth="1"/>
    <col min="4" max="4" width="23.25390625" style="74" customWidth="1"/>
    <col min="5" max="5" width="25.25390625" style="74" customWidth="1"/>
    <col min="6" max="6" width="28.875" style="74" customWidth="1"/>
    <col min="7" max="7" width="123.625" style="74" customWidth="1"/>
    <col min="8" max="8" width="50.875" style="74" customWidth="1"/>
    <col min="9" max="9" width="48.00390625" style="74" customWidth="1"/>
    <col min="10" max="10" width="57.75390625" style="74" customWidth="1"/>
    <col min="11" max="12" width="9.125" style="74" customWidth="1"/>
    <col min="13" max="13" width="35.00390625" style="74" customWidth="1"/>
    <col min="14" max="16384" width="9.125" style="74" customWidth="1"/>
  </cols>
  <sheetData>
    <row r="1" spans="1:10" ht="20.25" customHeight="1">
      <c r="A1" s="143" t="s">
        <v>553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50.25" customHeight="1">
      <c r="A2" s="140" t="s">
        <v>525</v>
      </c>
      <c r="B2" s="140" t="s">
        <v>275</v>
      </c>
      <c r="C2" s="140" t="s">
        <v>526</v>
      </c>
      <c r="D2" s="144" t="s">
        <v>698</v>
      </c>
      <c r="E2" s="140" t="s">
        <v>533</v>
      </c>
      <c r="F2" s="140" t="s">
        <v>529</v>
      </c>
      <c r="G2" s="140"/>
      <c r="H2" s="140"/>
      <c r="I2" s="140"/>
      <c r="J2" s="140" t="s">
        <v>528</v>
      </c>
    </row>
    <row r="3" spans="1:10" ht="111.75" customHeight="1">
      <c r="A3" s="140"/>
      <c r="B3" s="140"/>
      <c r="C3" s="140"/>
      <c r="D3" s="144"/>
      <c r="E3" s="140"/>
      <c r="F3" s="2" t="s">
        <v>663</v>
      </c>
      <c r="G3" s="2" t="s">
        <v>531</v>
      </c>
      <c r="H3" s="2" t="str">
        <f>'11'!H3</f>
        <v>расстояние до места накопления отходов, км</v>
      </c>
      <c r="I3" s="2" t="str">
        <f>'11'!I3</f>
        <v>расстояние с места накопления отходов до полигона, км</v>
      </c>
      <c r="J3" s="140"/>
    </row>
    <row r="4" spans="1:13" ht="84" customHeight="1">
      <c r="A4" s="2">
        <v>1</v>
      </c>
      <c r="B4" s="1" t="s">
        <v>185</v>
      </c>
      <c r="C4" s="1">
        <v>2112</v>
      </c>
      <c r="D4" s="16">
        <v>826.8745411962107</v>
      </c>
      <c r="E4" s="1">
        <v>18</v>
      </c>
      <c r="F4" s="16">
        <f aca="true" t="shared" si="0" ref="F4:F29">C4/30</f>
        <v>70.4</v>
      </c>
      <c r="G4" s="45" t="s">
        <v>735</v>
      </c>
      <c r="H4" s="45" t="s">
        <v>730</v>
      </c>
      <c r="I4" s="45">
        <v>30</v>
      </c>
      <c r="J4" s="1" t="s">
        <v>669</v>
      </c>
      <c r="K4" s="17"/>
      <c r="L4" s="17"/>
      <c r="M4" s="17"/>
    </row>
    <row r="5" spans="1:13" ht="64.5" customHeight="1">
      <c r="A5" s="2">
        <v>2</v>
      </c>
      <c r="B5" s="1" t="s">
        <v>186</v>
      </c>
      <c r="C5" s="1">
        <v>429</v>
      </c>
      <c r="D5" s="16">
        <v>167.95889118048026</v>
      </c>
      <c r="E5" s="1">
        <v>19</v>
      </c>
      <c r="F5" s="16">
        <f t="shared" si="0"/>
        <v>14.3</v>
      </c>
      <c r="G5" s="45" t="s">
        <v>736</v>
      </c>
      <c r="H5" s="45" t="s">
        <v>730</v>
      </c>
      <c r="I5" s="45">
        <v>31</v>
      </c>
      <c r="J5" s="1" t="s">
        <v>669</v>
      </c>
      <c r="K5" s="17"/>
      <c r="L5" s="17"/>
      <c r="M5" s="18"/>
    </row>
    <row r="6" spans="1:13" ht="64.5" customHeight="1">
      <c r="A6" s="2">
        <v>3</v>
      </c>
      <c r="B6" s="1" t="s">
        <v>187</v>
      </c>
      <c r="C6" s="1">
        <v>999</v>
      </c>
      <c r="D6" s="16">
        <v>391.1210542874121</v>
      </c>
      <c r="E6" s="1">
        <v>23</v>
      </c>
      <c r="F6" s="16">
        <f t="shared" si="0"/>
        <v>33.3</v>
      </c>
      <c r="G6" s="45" t="s">
        <v>735</v>
      </c>
      <c r="H6" s="45" t="s">
        <v>730</v>
      </c>
      <c r="I6" s="45">
        <v>35</v>
      </c>
      <c r="J6" s="1" t="s">
        <v>669</v>
      </c>
      <c r="K6" s="17"/>
      <c r="L6" s="17"/>
      <c r="M6" s="18"/>
    </row>
    <row r="7" spans="1:13" ht="64.5" customHeight="1">
      <c r="A7" s="2">
        <v>4</v>
      </c>
      <c r="B7" s="1" t="s">
        <v>188</v>
      </c>
      <c r="C7" s="1">
        <v>252</v>
      </c>
      <c r="D7" s="16">
        <v>98.66116684727514</v>
      </c>
      <c r="E7" s="1">
        <v>31</v>
      </c>
      <c r="F7" s="16">
        <f t="shared" si="0"/>
        <v>8.4</v>
      </c>
      <c r="G7" s="45" t="s">
        <v>735</v>
      </c>
      <c r="H7" s="45" t="s">
        <v>730</v>
      </c>
      <c r="I7" s="45">
        <v>43</v>
      </c>
      <c r="J7" s="1" t="s">
        <v>669</v>
      </c>
      <c r="K7" s="17"/>
      <c r="L7" s="17"/>
      <c r="M7" s="18"/>
    </row>
    <row r="8" spans="1:13" ht="64.5" customHeight="1">
      <c r="A8" s="2">
        <v>5</v>
      </c>
      <c r="B8" s="1" t="s">
        <v>189</v>
      </c>
      <c r="C8" s="1">
        <v>167</v>
      </c>
      <c r="D8" s="16">
        <v>65.3825986646625</v>
      </c>
      <c r="E8" s="1">
        <v>33</v>
      </c>
      <c r="F8" s="16">
        <f t="shared" si="0"/>
        <v>5.566666666666666</v>
      </c>
      <c r="G8" s="45" t="s">
        <v>735</v>
      </c>
      <c r="H8" s="45" t="s">
        <v>730</v>
      </c>
      <c r="I8" s="45">
        <v>44</v>
      </c>
      <c r="J8" s="1" t="s">
        <v>669</v>
      </c>
      <c r="K8" s="17"/>
      <c r="L8" s="17"/>
      <c r="M8" s="18"/>
    </row>
    <row r="9" spans="1:13" ht="64.5" customHeight="1">
      <c r="A9" s="2">
        <v>6</v>
      </c>
      <c r="B9" s="1" t="s">
        <v>190</v>
      </c>
      <c r="C9" s="1">
        <v>117</v>
      </c>
      <c r="D9" s="16">
        <v>45.806970321949166</v>
      </c>
      <c r="E9" s="1">
        <v>38</v>
      </c>
      <c r="F9" s="16">
        <f t="shared" si="0"/>
        <v>3.9</v>
      </c>
      <c r="G9" s="45" t="s">
        <v>735</v>
      </c>
      <c r="H9" s="45" t="s">
        <v>730</v>
      </c>
      <c r="I9" s="45">
        <v>43</v>
      </c>
      <c r="J9" s="1" t="s">
        <v>669</v>
      </c>
      <c r="K9" s="17"/>
      <c r="L9" s="17"/>
      <c r="M9" s="18"/>
    </row>
    <row r="10" spans="1:13" ht="64.5" customHeight="1">
      <c r="A10" s="2">
        <v>7</v>
      </c>
      <c r="B10" s="1" t="s">
        <v>191</v>
      </c>
      <c r="C10" s="1">
        <v>513</v>
      </c>
      <c r="D10" s="16">
        <v>200.84594679623865</v>
      </c>
      <c r="E10" s="1">
        <v>33</v>
      </c>
      <c r="F10" s="16">
        <f t="shared" si="0"/>
        <v>17.1</v>
      </c>
      <c r="G10" s="45" t="s">
        <v>735</v>
      </c>
      <c r="H10" s="45" t="s">
        <v>730</v>
      </c>
      <c r="I10" s="45">
        <v>42</v>
      </c>
      <c r="J10" s="1" t="s">
        <v>669</v>
      </c>
      <c r="K10" s="17"/>
      <c r="L10" s="17"/>
      <c r="M10" s="18"/>
    </row>
    <row r="11" spans="1:13" ht="64.5" customHeight="1">
      <c r="A11" s="2">
        <v>8</v>
      </c>
      <c r="B11" s="1" t="s">
        <v>192</v>
      </c>
      <c r="C11" s="1">
        <v>160</v>
      </c>
      <c r="D11" s="16">
        <v>62.6420106966826</v>
      </c>
      <c r="E11" s="1">
        <v>14</v>
      </c>
      <c r="F11" s="16">
        <f t="shared" si="0"/>
        <v>5.333333333333333</v>
      </c>
      <c r="G11" s="45" t="s">
        <v>735</v>
      </c>
      <c r="H11" s="45" t="s">
        <v>730</v>
      </c>
      <c r="I11" s="45">
        <v>25</v>
      </c>
      <c r="J11" s="1" t="s">
        <v>669</v>
      </c>
      <c r="K11" s="17"/>
      <c r="L11" s="17"/>
      <c r="M11" s="18"/>
    </row>
    <row r="12" spans="1:13" ht="64.5" customHeight="1">
      <c r="A12" s="2">
        <v>9</v>
      </c>
      <c r="B12" s="1" t="s">
        <v>193</v>
      </c>
      <c r="C12" s="1">
        <v>224</v>
      </c>
      <c r="D12" s="16">
        <v>87.69881497535569</v>
      </c>
      <c r="E12" s="1">
        <v>22</v>
      </c>
      <c r="F12" s="16">
        <f t="shared" si="0"/>
        <v>7.466666666666667</v>
      </c>
      <c r="G12" s="45" t="s">
        <v>735</v>
      </c>
      <c r="H12" s="45" t="s">
        <v>730</v>
      </c>
      <c r="I12" s="45">
        <v>31</v>
      </c>
      <c r="J12" s="1" t="s">
        <v>669</v>
      </c>
      <c r="K12" s="17"/>
      <c r="L12" s="17"/>
      <c r="M12" s="18"/>
    </row>
    <row r="13" spans="1:13" s="90" customFormat="1" ht="64.5" customHeight="1">
      <c r="A13" s="2">
        <v>10</v>
      </c>
      <c r="B13" s="45" t="s">
        <v>194</v>
      </c>
      <c r="C13" s="45">
        <v>1336</v>
      </c>
      <c r="D13" s="62">
        <v>523.0607893173</v>
      </c>
      <c r="E13" s="45">
        <v>40</v>
      </c>
      <c r="F13" s="62">
        <f t="shared" si="0"/>
        <v>44.53333333333333</v>
      </c>
      <c r="G13" s="45" t="s">
        <v>735</v>
      </c>
      <c r="H13" s="45" t="s">
        <v>730</v>
      </c>
      <c r="I13" s="45">
        <v>33</v>
      </c>
      <c r="J13" s="1" t="s">
        <v>669</v>
      </c>
      <c r="K13" s="87"/>
      <c r="L13" s="87"/>
      <c r="M13" s="89"/>
    </row>
    <row r="14" spans="1:13" s="90" customFormat="1" ht="64.5" customHeight="1">
      <c r="A14" s="2">
        <v>11</v>
      </c>
      <c r="B14" s="45" t="s">
        <v>195</v>
      </c>
      <c r="C14" s="45">
        <v>544</v>
      </c>
      <c r="D14" s="62">
        <v>212.9828363687209</v>
      </c>
      <c r="E14" s="45">
        <v>51</v>
      </c>
      <c r="F14" s="62">
        <f t="shared" si="0"/>
        <v>18.133333333333333</v>
      </c>
      <c r="G14" s="45" t="s">
        <v>735</v>
      </c>
      <c r="H14" s="45" t="s">
        <v>730</v>
      </c>
      <c r="I14" s="45">
        <v>45</v>
      </c>
      <c r="J14" s="45" t="s">
        <v>704</v>
      </c>
      <c r="K14" s="87"/>
      <c r="L14" s="87"/>
      <c r="M14" s="89"/>
    </row>
    <row r="15" spans="1:13" s="90" customFormat="1" ht="64.5" customHeight="1">
      <c r="A15" s="2">
        <v>12</v>
      </c>
      <c r="B15" s="45" t="s">
        <v>196</v>
      </c>
      <c r="C15" s="45">
        <v>323</v>
      </c>
      <c r="D15" s="62">
        <v>126.45855909392806</v>
      </c>
      <c r="E15" s="45">
        <v>48</v>
      </c>
      <c r="F15" s="62">
        <f t="shared" si="0"/>
        <v>10.766666666666667</v>
      </c>
      <c r="G15" s="45" t="s">
        <v>735</v>
      </c>
      <c r="H15" s="45" t="s">
        <v>730</v>
      </c>
      <c r="I15" s="45">
        <v>59</v>
      </c>
      <c r="J15" s="1" t="s">
        <v>669</v>
      </c>
      <c r="K15" s="87"/>
      <c r="L15" s="87"/>
      <c r="M15" s="89"/>
    </row>
    <row r="16" spans="1:13" s="90" customFormat="1" ht="64.5" customHeight="1">
      <c r="A16" s="2">
        <v>13</v>
      </c>
      <c r="B16" s="45" t="s">
        <v>197</v>
      </c>
      <c r="C16" s="45">
        <v>1141</v>
      </c>
      <c r="D16" s="45">
        <v>450</v>
      </c>
      <c r="E16" s="45">
        <v>66</v>
      </c>
      <c r="F16" s="62">
        <f t="shared" si="0"/>
        <v>38.03333333333333</v>
      </c>
      <c r="G16" s="45" t="s">
        <v>735</v>
      </c>
      <c r="H16" s="45" t="s">
        <v>730</v>
      </c>
      <c r="I16" s="45">
        <v>61</v>
      </c>
      <c r="J16" s="1" t="s">
        <v>669</v>
      </c>
      <c r="K16" s="87"/>
      <c r="L16" s="87"/>
      <c r="M16" s="89"/>
    </row>
    <row r="17" spans="1:13" s="90" customFormat="1" ht="64.5" customHeight="1">
      <c r="A17" s="2">
        <v>14</v>
      </c>
      <c r="B17" s="45" t="s">
        <v>198</v>
      </c>
      <c r="C17" s="45">
        <v>169</v>
      </c>
      <c r="D17" s="45">
        <v>70</v>
      </c>
      <c r="E17" s="45">
        <v>74</v>
      </c>
      <c r="F17" s="62">
        <f t="shared" si="0"/>
        <v>5.633333333333334</v>
      </c>
      <c r="G17" s="45" t="s">
        <v>735</v>
      </c>
      <c r="H17" s="45" t="s">
        <v>730</v>
      </c>
      <c r="I17" s="45">
        <v>69</v>
      </c>
      <c r="J17" s="1" t="s">
        <v>669</v>
      </c>
      <c r="K17" s="87"/>
      <c r="L17" s="87"/>
      <c r="M17" s="89"/>
    </row>
    <row r="18" spans="1:13" s="15" customFormat="1" ht="64.5" customHeight="1">
      <c r="A18" s="2">
        <v>15</v>
      </c>
      <c r="B18" s="45" t="s">
        <v>199</v>
      </c>
      <c r="C18" s="45">
        <v>303</v>
      </c>
      <c r="D18" s="45">
        <v>120</v>
      </c>
      <c r="E18" s="45">
        <v>87</v>
      </c>
      <c r="F18" s="62">
        <f t="shared" si="0"/>
        <v>10.1</v>
      </c>
      <c r="G18" s="45" t="s">
        <v>735</v>
      </c>
      <c r="H18" s="45" t="s">
        <v>730</v>
      </c>
      <c r="I18" s="45">
        <v>77</v>
      </c>
      <c r="J18" s="1" t="s">
        <v>669</v>
      </c>
      <c r="K18" s="17"/>
      <c r="L18" s="17"/>
      <c r="M18" s="88"/>
    </row>
    <row r="19" spans="1:13" ht="64.5" customHeight="1">
      <c r="A19" s="2">
        <v>16</v>
      </c>
      <c r="B19" s="45" t="s">
        <v>200</v>
      </c>
      <c r="C19" s="45">
        <v>899</v>
      </c>
      <c r="D19" s="45">
        <v>350</v>
      </c>
      <c r="E19" s="45">
        <v>24</v>
      </c>
      <c r="F19" s="62">
        <f t="shared" si="0"/>
        <v>29.966666666666665</v>
      </c>
      <c r="G19" s="45" t="s">
        <v>735</v>
      </c>
      <c r="H19" s="45" t="s">
        <v>730</v>
      </c>
      <c r="I19" s="45">
        <v>17</v>
      </c>
      <c r="J19" s="1" t="s">
        <v>669</v>
      </c>
      <c r="K19" s="17"/>
      <c r="L19" s="17"/>
      <c r="M19" s="18"/>
    </row>
    <row r="20" spans="1:13" s="15" customFormat="1" ht="64.5" customHeight="1">
      <c r="A20" s="2">
        <v>17</v>
      </c>
      <c r="B20" s="45" t="s">
        <v>201</v>
      </c>
      <c r="C20" s="45">
        <v>163</v>
      </c>
      <c r="D20" s="45">
        <v>60</v>
      </c>
      <c r="E20" s="45">
        <v>14</v>
      </c>
      <c r="F20" s="62">
        <f t="shared" si="0"/>
        <v>5.433333333333334</v>
      </c>
      <c r="G20" s="45" t="s">
        <v>735</v>
      </c>
      <c r="H20" s="45" t="s">
        <v>730</v>
      </c>
      <c r="I20" s="45">
        <v>7.4</v>
      </c>
      <c r="J20" s="1" t="s">
        <v>669</v>
      </c>
      <c r="K20" s="17"/>
      <c r="L20" s="17"/>
      <c r="M20" s="88"/>
    </row>
    <row r="21" spans="1:13" ht="64.5" customHeight="1">
      <c r="A21" s="2">
        <v>18</v>
      </c>
      <c r="B21" s="45" t="s">
        <v>202</v>
      </c>
      <c r="C21" s="45">
        <v>724</v>
      </c>
      <c r="D21" s="45">
        <v>280</v>
      </c>
      <c r="E21" s="45">
        <v>63</v>
      </c>
      <c r="F21" s="62">
        <f t="shared" si="0"/>
        <v>24.133333333333333</v>
      </c>
      <c r="G21" s="45" t="s">
        <v>735</v>
      </c>
      <c r="H21" s="45" t="s">
        <v>730</v>
      </c>
      <c r="I21" s="45">
        <v>54</v>
      </c>
      <c r="J21" s="45" t="s">
        <v>704</v>
      </c>
      <c r="K21" s="17"/>
      <c r="L21" s="17"/>
      <c r="M21" s="18"/>
    </row>
    <row r="22" spans="1:13" ht="64.5" customHeight="1">
      <c r="A22" s="2">
        <v>19</v>
      </c>
      <c r="B22" s="45" t="s">
        <v>203</v>
      </c>
      <c r="C22" s="45">
        <v>174</v>
      </c>
      <c r="D22" s="45">
        <v>70</v>
      </c>
      <c r="E22" s="45">
        <v>50</v>
      </c>
      <c r="F22" s="62">
        <f t="shared" si="0"/>
        <v>5.8</v>
      </c>
      <c r="G22" s="45" t="s">
        <v>735</v>
      </c>
      <c r="H22" s="45" t="s">
        <v>730</v>
      </c>
      <c r="I22" s="45">
        <v>42</v>
      </c>
      <c r="J22" s="1" t="s">
        <v>669</v>
      </c>
      <c r="K22" s="17"/>
      <c r="L22" s="17"/>
      <c r="M22" s="18"/>
    </row>
    <row r="23" spans="1:13" ht="64.5" customHeight="1">
      <c r="A23" s="2">
        <v>20</v>
      </c>
      <c r="B23" s="45" t="s">
        <v>204</v>
      </c>
      <c r="C23" s="45">
        <v>144</v>
      </c>
      <c r="D23" s="45">
        <v>60</v>
      </c>
      <c r="E23" s="45">
        <v>44</v>
      </c>
      <c r="F23" s="62">
        <f t="shared" si="0"/>
        <v>4.8</v>
      </c>
      <c r="G23" s="45" t="s">
        <v>735</v>
      </c>
      <c r="H23" s="45" t="s">
        <v>730</v>
      </c>
      <c r="I23" s="45">
        <v>36</v>
      </c>
      <c r="J23" s="1" t="s">
        <v>669</v>
      </c>
      <c r="K23" s="17"/>
      <c r="L23" s="17"/>
      <c r="M23" s="18"/>
    </row>
    <row r="24" spans="1:13" ht="64.5" customHeight="1">
      <c r="A24" s="2">
        <v>21</v>
      </c>
      <c r="B24" s="45" t="s">
        <v>205</v>
      </c>
      <c r="C24" s="45">
        <v>279</v>
      </c>
      <c r="D24" s="45">
        <v>110</v>
      </c>
      <c r="E24" s="45">
        <v>72</v>
      </c>
      <c r="F24" s="62">
        <f t="shared" si="0"/>
        <v>9.3</v>
      </c>
      <c r="G24" s="45" t="s">
        <v>735</v>
      </c>
      <c r="H24" s="45" t="s">
        <v>730</v>
      </c>
      <c r="I24" s="45">
        <v>67</v>
      </c>
      <c r="J24" s="1" t="s">
        <v>669</v>
      </c>
      <c r="K24" s="17"/>
      <c r="L24" s="17"/>
      <c r="M24" s="18"/>
    </row>
    <row r="25" spans="1:13" ht="64.5" customHeight="1">
      <c r="A25" s="2">
        <v>22</v>
      </c>
      <c r="B25" s="45" t="s">
        <v>206</v>
      </c>
      <c r="C25" s="45">
        <v>2664</v>
      </c>
      <c r="D25" s="45">
        <v>1040</v>
      </c>
      <c r="E25" s="45">
        <v>21</v>
      </c>
      <c r="F25" s="62">
        <f t="shared" si="0"/>
        <v>88.8</v>
      </c>
      <c r="G25" s="45" t="s">
        <v>735</v>
      </c>
      <c r="H25" s="45" t="s">
        <v>730</v>
      </c>
      <c r="I25" s="45">
        <v>33</v>
      </c>
      <c r="J25" s="1" t="s">
        <v>669</v>
      </c>
      <c r="K25" s="17"/>
      <c r="L25" s="17"/>
      <c r="M25" s="18"/>
    </row>
    <row r="26" spans="1:13" ht="64.5" customHeight="1">
      <c r="A26" s="2">
        <v>23</v>
      </c>
      <c r="B26" s="45" t="s">
        <v>207</v>
      </c>
      <c r="C26" s="45">
        <v>1096</v>
      </c>
      <c r="D26" s="45">
        <v>430</v>
      </c>
      <c r="E26" s="45">
        <v>8</v>
      </c>
      <c r="F26" s="62">
        <f t="shared" si="0"/>
        <v>36.53333333333333</v>
      </c>
      <c r="G26" s="45" t="s">
        <v>735</v>
      </c>
      <c r="H26" s="45" t="s">
        <v>730</v>
      </c>
      <c r="I26" s="45">
        <v>19</v>
      </c>
      <c r="J26" s="1" t="s">
        <v>669</v>
      </c>
      <c r="K26" s="17"/>
      <c r="L26" s="17"/>
      <c r="M26" s="18"/>
    </row>
    <row r="27" spans="1:13" ht="64.5" customHeight="1">
      <c r="A27" s="2">
        <v>24</v>
      </c>
      <c r="B27" s="45" t="s">
        <v>32</v>
      </c>
      <c r="C27" s="45">
        <v>11889</v>
      </c>
      <c r="D27" s="45">
        <v>4650</v>
      </c>
      <c r="E27" s="45">
        <v>7</v>
      </c>
      <c r="F27" s="62">
        <f t="shared" si="0"/>
        <v>396.3</v>
      </c>
      <c r="G27" s="45" t="s">
        <v>735</v>
      </c>
      <c r="H27" s="45" t="s">
        <v>730</v>
      </c>
      <c r="I27" s="45">
        <v>7</v>
      </c>
      <c r="J27" s="1" t="s">
        <v>669</v>
      </c>
      <c r="K27" s="17"/>
      <c r="L27" s="17"/>
      <c r="M27" s="18"/>
    </row>
    <row r="28" spans="1:13" s="15" customFormat="1" ht="64.5" customHeight="1">
      <c r="A28" s="2">
        <v>25</v>
      </c>
      <c r="B28" s="45" t="s">
        <v>208</v>
      </c>
      <c r="C28" s="45">
        <v>1036</v>
      </c>
      <c r="D28" s="45">
        <v>410</v>
      </c>
      <c r="E28" s="45">
        <v>23</v>
      </c>
      <c r="F28" s="62">
        <f t="shared" si="0"/>
        <v>34.53333333333333</v>
      </c>
      <c r="G28" s="45" t="s">
        <v>735</v>
      </c>
      <c r="H28" s="45" t="s">
        <v>730</v>
      </c>
      <c r="I28" s="45">
        <v>27</v>
      </c>
      <c r="J28" s="1" t="s">
        <v>669</v>
      </c>
      <c r="K28" s="17"/>
      <c r="L28" s="17"/>
      <c r="M28" s="88"/>
    </row>
    <row r="29" spans="1:13" ht="64.5" customHeight="1">
      <c r="A29" s="2">
        <v>26</v>
      </c>
      <c r="B29" s="45" t="s">
        <v>209</v>
      </c>
      <c r="C29" s="45">
        <v>747</v>
      </c>
      <c r="D29" s="45">
        <v>290</v>
      </c>
      <c r="E29" s="45">
        <v>12</v>
      </c>
      <c r="F29" s="62">
        <f t="shared" si="0"/>
        <v>24.9</v>
      </c>
      <c r="G29" s="45" t="s">
        <v>735</v>
      </c>
      <c r="H29" s="45" t="s">
        <v>730</v>
      </c>
      <c r="I29" s="45">
        <v>22</v>
      </c>
      <c r="J29" s="1" t="s">
        <v>669</v>
      </c>
      <c r="K29" s="17"/>
      <c r="L29" s="17"/>
      <c r="M29" s="17"/>
    </row>
    <row r="30" spans="1:13" ht="64.5" customHeight="1">
      <c r="A30" s="2">
        <v>27</v>
      </c>
      <c r="B30" s="45" t="s">
        <v>210</v>
      </c>
      <c r="C30" s="45">
        <v>3</v>
      </c>
      <c r="D30" s="45">
        <v>0</v>
      </c>
      <c r="E30" s="45">
        <v>53</v>
      </c>
      <c r="F30" s="62">
        <v>1</v>
      </c>
      <c r="G30" s="45" t="s">
        <v>735</v>
      </c>
      <c r="H30" s="45" t="s">
        <v>730</v>
      </c>
      <c r="I30" s="45">
        <v>52</v>
      </c>
      <c r="J30" s="1" t="s">
        <v>669</v>
      </c>
      <c r="K30" s="17"/>
      <c r="L30" s="18"/>
      <c r="M30" s="18"/>
    </row>
    <row r="31" spans="1:10" ht="64.5" customHeight="1">
      <c r="A31" s="5"/>
      <c r="B31" s="5" t="s">
        <v>532</v>
      </c>
      <c r="C31" s="71">
        <f>SUM(C4:C30)</f>
        <v>28607</v>
      </c>
      <c r="D31" s="72">
        <f>SUM(D4:D30)</f>
        <v>11199.494179746216</v>
      </c>
      <c r="E31" s="45"/>
      <c r="F31" s="73">
        <f>SUM(F4:F30)</f>
        <v>954.4666666666666</v>
      </c>
      <c r="G31" s="5">
        <v>0</v>
      </c>
      <c r="H31" s="5"/>
      <c r="I31" s="5"/>
      <c r="J31" s="5"/>
    </row>
    <row r="32" spans="1:10" ht="20.25">
      <c r="A32" s="21"/>
      <c r="C32" s="50"/>
      <c r="D32" s="50"/>
      <c r="E32" s="50"/>
      <c r="F32" s="50"/>
      <c r="G32" s="50"/>
      <c r="H32" s="50"/>
      <c r="I32" s="50"/>
      <c r="J32" s="50"/>
    </row>
    <row r="33" spans="1:10" ht="20.25">
      <c r="A33" s="21"/>
      <c r="C33" s="50"/>
      <c r="D33" s="50"/>
      <c r="E33" s="50"/>
      <c r="F33" s="50"/>
      <c r="G33" s="50"/>
      <c r="H33" s="50"/>
      <c r="I33" s="50"/>
      <c r="J33" s="50"/>
    </row>
    <row r="34" spans="1:10" ht="20.25">
      <c r="A34" s="21"/>
      <c r="C34" s="50"/>
      <c r="D34" s="50"/>
      <c r="E34" s="50"/>
      <c r="F34" s="50"/>
      <c r="G34" s="50"/>
      <c r="H34" s="50"/>
      <c r="I34" s="50"/>
      <c r="J34" s="50"/>
    </row>
  </sheetData>
  <sheetProtection/>
  <mergeCells count="8">
    <mergeCell ref="A1:J1"/>
    <mergeCell ref="J2:J3"/>
    <mergeCell ref="E2:E3"/>
    <mergeCell ref="A2:A3"/>
    <mergeCell ref="B2:B3"/>
    <mergeCell ref="D2:D3"/>
    <mergeCell ref="C2:C3"/>
    <mergeCell ref="F2:I2"/>
  </mergeCells>
  <printOptions/>
  <pageMargins left="0.7" right="0.7" top="0.75" bottom="0.75" header="0.3" footer="0.3"/>
  <pageSetup fitToHeight="0" fitToWidth="1" horizontalDpi="600" verticalDpi="600" orientation="landscape" paperSize="9" scale="31" r:id="rId1"/>
  <rowBreaks count="1" manualBreakCount="1">
    <brk id="3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55" zoomScaleNormal="55" zoomScaleSheetLayoutView="55" zoomScalePageLayoutView="0" workbookViewId="0" topLeftCell="A1">
      <selection activeCell="G25" sqref="G25"/>
    </sheetView>
  </sheetViews>
  <sheetFormatPr defaultColWidth="9.00390625" defaultRowHeight="12.75"/>
  <cols>
    <col min="1" max="1" width="9.125" style="92" customWidth="1"/>
    <col min="2" max="2" width="34.375" style="91" customWidth="1"/>
    <col min="3" max="3" width="20.00390625" style="91" customWidth="1"/>
    <col min="4" max="4" width="23.875" style="91" customWidth="1"/>
    <col min="5" max="5" width="29.25390625" style="91" customWidth="1"/>
    <col min="6" max="6" width="33.375" style="91" customWidth="1"/>
    <col min="7" max="7" width="100.375" style="91" customWidth="1"/>
    <col min="8" max="8" width="52.875" style="91" customWidth="1"/>
    <col min="9" max="9" width="42.625" style="91" customWidth="1"/>
    <col min="10" max="10" width="79.625" style="91" customWidth="1"/>
    <col min="11" max="11" width="1.875" style="91" customWidth="1"/>
    <col min="12" max="16384" width="9.125" style="91" customWidth="1"/>
  </cols>
  <sheetData>
    <row r="1" spans="1:10" ht="25.5">
      <c r="A1" s="137" t="s">
        <v>166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40" t="s">
        <v>535</v>
      </c>
      <c r="C2" s="145" t="s">
        <v>526</v>
      </c>
      <c r="D2" s="140" t="s">
        <v>700</v>
      </c>
      <c r="E2" s="147" t="s">
        <v>533</v>
      </c>
      <c r="F2" s="149" t="s">
        <v>529</v>
      </c>
      <c r="G2" s="151"/>
      <c r="H2" s="151"/>
      <c r="I2" s="152"/>
      <c r="J2" s="138" t="s">
        <v>528</v>
      </c>
    </row>
    <row r="3" spans="1:10" ht="126.75" customHeight="1">
      <c r="A3" s="140"/>
      <c r="B3" s="140"/>
      <c r="C3" s="145"/>
      <c r="D3" s="140"/>
      <c r="E3" s="147"/>
      <c r="F3" s="2" t="s">
        <v>509</v>
      </c>
      <c r="G3" s="2" t="s">
        <v>531</v>
      </c>
      <c r="H3" s="110" t="str">
        <f>'12'!H3</f>
        <v>расстояние до места накопления отходов, км</v>
      </c>
      <c r="I3" s="110" t="str">
        <f>'12'!I3</f>
        <v>расстояние с места накопления отходов до полигона, км</v>
      </c>
      <c r="J3" s="139"/>
    </row>
    <row r="4" spans="1:10" ht="136.5" customHeight="1">
      <c r="A4" s="2">
        <v>1</v>
      </c>
      <c r="B4" s="45" t="s">
        <v>110</v>
      </c>
      <c r="C4" s="68">
        <v>6688</v>
      </c>
      <c r="D4" s="68">
        <v>3565</v>
      </c>
      <c r="E4" s="68">
        <v>0</v>
      </c>
      <c r="F4" s="16">
        <f>C4/30</f>
        <v>222.93333333333334</v>
      </c>
      <c r="G4" s="45" t="s">
        <v>731</v>
      </c>
      <c r="H4" s="131" t="s">
        <v>788</v>
      </c>
      <c r="I4" s="131">
        <v>22</v>
      </c>
      <c r="J4" s="68" t="s">
        <v>671</v>
      </c>
    </row>
    <row r="5" spans="1:10" ht="71.25" customHeight="1">
      <c r="A5" s="2">
        <v>2</v>
      </c>
      <c r="B5" s="1" t="s">
        <v>111</v>
      </c>
      <c r="C5" s="1">
        <v>747</v>
      </c>
      <c r="D5" s="128">
        <v>392.5</v>
      </c>
      <c r="E5" s="1">
        <v>4.1</v>
      </c>
      <c r="F5" s="16">
        <f>C5/30</f>
        <v>24.9</v>
      </c>
      <c r="G5" s="45" t="s">
        <v>731</v>
      </c>
      <c r="H5" s="86" t="s">
        <v>788</v>
      </c>
      <c r="I5" s="86">
        <v>26</v>
      </c>
      <c r="J5" s="45" t="s">
        <v>669</v>
      </c>
    </row>
    <row r="6" spans="1:10" ht="74.25" customHeight="1">
      <c r="A6" s="2">
        <v>3</v>
      </c>
      <c r="B6" s="1" t="s">
        <v>112</v>
      </c>
      <c r="C6" s="13">
        <v>4021</v>
      </c>
      <c r="D6" s="128">
        <v>2112.5</v>
      </c>
      <c r="E6" s="1">
        <v>6</v>
      </c>
      <c r="F6" s="16">
        <f>C6/30</f>
        <v>134.03333333333333</v>
      </c>
      <c r="G6" s="45" t="s">
        <v>731</v>
      </c>
      <c r="H6" s="86" t="s">
        <v>788</v>
      </c>
      <c r="I6" s="86">
        <v>22</v>
      </c>
      <c r="J6" s="45" t="s">
        <v>669</v>
      </c>
    </row>
    <row r="7" spans="1:10" ht="82.5" customHeight="1">
      <c r="A7" s="2">
        <v>4</v>
      </c>
      <c r="B7" s="1" t="s">
        <v>113</v>
      </c>
      <c r="C7" s="13">
        <v>70</v>
      </c>
      <c r="D7" s="68">
        <v>37.5</v>
      </c>
      <c r="E7" s="1">
        <v>29</v>
      </c>
      <c r="F7" s="16">
        <f aca="true" t="shared" si="0" ref="F7:F23">C7/30</f>
        <v>2.3333333333333335</v>
      </c>
      <c r="G7" s="45" t="s">
        <v>731</v>
      </c>
      <c r="H7" s="86" t="s">
        <v>788</v>
      </c>
      <c r="I7" s="86">
        <v>11</v>
      </c>
      <c r="J7" s="45" t="s">
        <v>669</v>
      </c>
    </row>
    <row r="8" spans="1:10" ht="51" customHeight="1">
      <c r="A8" s="2">
        <v>5</v>
      </c>
      <c r="B8" s="1" t="s">
        <v>114</v>
      </c>
      <c r="C8" s="13">
        <v>38</v>
      </c>
      <c r="D8" s="68">
        <v>20</v>
      </c>
      <c r="E8" s="1">
        <v>19</v>
      </c>
      <c r="F8" s="16">
        <f t="shared" si="0"/>
        <v>1.2666666666666666</v>
      </c>
      <c r="G8" s="45" t="s">
        <v>731</v>
      </c>
      <c r="H8" s="86" t="s">
        <v>788</v>
      </c>
      <c r="I8" s="86">
        <v>30</v>
      </c>
      <c r="J8" s="45" t="s">
        <v>669</v>
      </c>
    </row>
    <row r="9" spans="1:10" ht="164.25" customHeight="1">
      <c r="A9" s="2">
        <v>6</v>
      </c>
      <c r="B9" s="1" t="s">
        <v>115</v>
      </c>
      <c r="C9" s="13">
        <v>5</v>
      </c>
      <c r="D9" s="68">
        <v>2.5</v>
      </c>
      <c r="E9" s="1">
        <v>39</v>
      </c>
      <c r="F9" s="16">
        <f t="shared" si="0"/>
        <v>0.16666666666666666</v>
      </c>
      <c r="G9" s="45" t="s">
        <v>731</v>
      </c>
      <c r="H9" s="86" t="s">
        <v>788</v>
      </c>
      <c r="I9" s="86">
        <v>45</v>
      </c>
      <c r="J9" s="45" t="s">
        <v>680</v>
      </c>
    </row>
    <row r="10" spans="1:10" ht="105.75" customHeight="1">
      <c r="A10" s="2">
        <v>7</v>
      </c>
      <c r="B10" s="45" t="s">
        <v>116</v>
      </c>
      <c r="C10" s="1">
        <v>4139</v>
      </c>
      <c r="D10" s="68">
        <v>2175</v>
      </c>
      <c r="E10" s="1">
        <v>74</v>
      </c>
      <c r="F10" s="16">
        <f t="shared" si="0"/>
        <v>137.96666666666667</v>
      </c>
      <c r="G10" s="125" t="s">
        <v>504</v>
      </c>
      <c r="H10" s="86">
        <v>0.1</v>
      </c>
      <c r="I10" s="86">
        <v>74</v>
      </c>
      <c r="J10" s="45" t="s">
        <v>694</v>
      </c>
    </row>
    <row r="11" spans="1:10" ht="69" customHeight="1">
      <c r="A11" s="2">
        <v>8</v>
      </c>
      <c r="B11" s="1" t="s">
        <v>117</v>
      </c>
      <c r="C11" s="13">
        <v>383</v>
      </c>
      <c r="D11" s="68">
        <v>200</v>
      </c>
      <c r="E11" s="1">
        <v>74</v>
      </c>
      <c r="F11" s="16">
        <f t="shared" si="0"/>
        <v>12.766666666666667</v>
      </c>
      <c r="G11" s="45" t="s">
        <v>732</v>
      </c>
      <c r="H11" s="86" t="str">
        <f>$H$7</f>
        <v> -</v>
      </c>
      <c r="I11" s="86">
        <v>55</v>
      </c>
      <c r="J11" s="45" t="s">
        <v>669</v>
      </c>
    </row>
    <row r="12" spans="1:10" ht="69" customHeight="1">
      <c r="A12" s="2">
        <v>9</v>
      </c>
      <c r="B12" s="1" t="s">
        <v>178</v>
      </c>
      <c r="C12" s="1">
        <v>256</v>
      </c>
      <c r="D12" s="68">
        <v>135</v>
      </c>
      <c r="E12" s="1">
        <v>65</v>
      </c>
      <c r="F12" s="16">
        <f t="shared" si="0"/>
        <v>8.533333333333333</v>
      </c>
      <c r="G12" s="45" t="s">
        <v>731</v>
      </c>
      <c r="H12" s="86" t="str">
        <f>$H$7</f>
        <v> -</v>
      </c>
      <c r="I12" s="86">
        <v>46</v>
      </c>
      <c r="J12" s="45" t="s">
        <v>669</v>
      </c>
    </row>
    <row r="13" spans="1:10" ht="69" customHeight="1">
      <c r="A13" s="2">
        <v>10</v>
      </c>
      <c r="B13" s="1" t="s">
        <v>118</v>
      </c>
      <c r="C13" s="1">
        <v>17</v>
      </c>
      <c r="D13" s="68">
        <v>10</v>
      </c>
      <c r="E13" s="1">
        <v>74</v>
      </c>
      <c r="F13" s="16">
        <f t="shared" si="0"/>
        <v>0.5666666666666667</v>
      </c>
      <c r="G13" s="45" t="s">
        <v>731</v>
      </c>
      <c r="H13" s="86" t="str">
        <f>$H$7</f>
        <v> -</v>
      </c>
      <c r="I13" s="86">
        <v>56</v>
      </c>
      <c r="J13" s="45" t="s">
        <v>669</v>
      </c>
    </row>
    <row r="14" spans="1:10" ht="69" customHeight="1">
      <c r="A14" s="2">
        <v>11</v>
      </c>
      <c r="B14" s="1" t="s">
        <v>119</v>
      </c>
      <c r="C14" s="1">
        <v>317</v>
      </c>
      <c r="D14" s="68">
        <v>167.5</v>
      </c>
      <c r="E14" s="1">
        <v>57</v>
      </c>
      <c r="F14" s="16">
        <f t="shared" si="0"/>
        <v>10.566666666666666</v>
      </c>
      <c r="G14" s="45" t="s">
        <v>732</v>
      </c>
      <c r="H14" s="86" t="str">
        <f>$H$7</f>
        <v> -</v>
      </c>
      <c r="I14" s="86">
        <v>40</v>
      </c>
      <c r="J14" s="45" t="s">
        <v>669</v>
      </c>
    </row>
    <row r="15" spans="1:10" ht="69" customHeight="1">
      <c r="A15" s="2">
        <v>12</v>
      </c>
      <c r="B15" s="1" t="s">
        <v>120</v>
      </c>
      <c r="C15" s="1">
        <v>400</v>
      </c>
      <c r="D15" s="68">
        <v>210</v>
      </c>
      <c r="E15" s="1">
        <v>52</v>
      </c>
      <c r="F15" s="16">
        <f t="shared" si="0"/>
        <v>13.333333333333334</v>
      </c>
      <c r="G15" s="45" t="s">
        <v>732</v>
      </c>
      <c r="H15" s="86" t="str">
        <f>$H$7</f>
        <v> -</v>
      </c>
      <c r="I15" s="86">
        <v>34</v>
      </c>
      <c r="J15" s="45" t="s">
        <v>669</v>
      </c>
    </row>
    <row r="16" spans="1:10" ht="69" customHeight="1">
      <c r="A16" s="2">
        <v>13</v>
      </c>
      <c r="B16" s="1" t="s">
        <v>121</v>
      </c>
      <c r="C16" s="1">
        <v>242</v>
      </c>
      <c r="D16" s="68">
        <v>127.5</v>
      </c>
      <c r="E16" s="1">
        <v>31</v>
      </c>
      <c r="F16" s="16">
        <f t="shared" si="0"/>
        <v>8.066666666666666</v>
      </c>
      <c r="G16" s="45" t="s">
        <v>732</v>
      </c>
      <c r="H16" s="86" t="s">
        <v>788</v>
      </c>
      <c r="I16" s="86">
        <v>53</v>
      </c>
      <c r="J16" s="45" t="s">
        <v>669</v>
      </c>
    </row>
    <row r="17" spans="1:10" ht="69" customHeight="1">
      <c r="A17" s="2">
        <v>14</v>
      </c>
      <c r="B17" s="1" t="s">
        <v>122</v>
      </c>
      <c r="C17" s="1">
        <v>30</v>
      </c>
      <c r="D17" s="68">
        <v>15</v>
      </c>
      <c r="E17" s="1">
        <v>45</v>
      </c>
      <c r="F17" s="16">
        <f t="shared" si="0"/>
        <v>1</v>
      </c>
      <c r="G17" s="45" t="s">
        <v>732</v>
      </c>
      <c r="H17" s="86" t="s">
        <v>818</v>
      </c>
      <c r="I17" s="86">
        <v>68</v>
      </c>
      <c r="J17" s="45" t="s">
        <v>669</v>
      </c>
    </row>
    <row r="18" spans="1:10" ht="69" customHeight="1">
      <c r="A18" s="2">
        <v>15</v>
      </c>
      <c r="B18" s="1" t="s">
        <v>123</v>
      </c>
      <c r="C18" s="1">
        <v>90</v>
      </c>
      <c r="D18" s="68">
        <v>47.5</v>
      </c>
      <c r="E18" s="1">
        <v>38</v>
      </c>
      <c r="F18" s="16">
        <f t="shared" si="0"/>
        <v>3</v>
      </c>
      <c r="G18" s="45" t="s">
        <v>732</v>
      </c>
      <c r="H18" s="86" t="s">
        <v>788</v>
      </c>
      <c r="I18" s="86">
        <v>60</v>
      </c>
      <c r="J18" s="45" t="s">
        <v>669</v>
      </c>
    </row>
    <row r="19" spans="1:10" ht="69" customHeight="1">
      <c r="A19" s="2">
        <v>16</v>
      </c>
      <c r="B19" s="1" t="s">
        <v>124</v>
      </c>
      <c r="C19" s="13">
        <v>1056</v>
      </c>
      <c r="D19" s="68">
        <v>555</v>
      </c>
      <c r="E19" s="1">
        <v>3.8</v>
      </c>
      <c r="F19" s="16">
        <f t="shared" si="0"/>
        <v>35.2</v>
      </c>
      <c r="G19" s="45" t="s">
        <v>732</v>
      </c>
      <c r="H19" s="86" t="s">
        <v>788</v>
      </c>
      <c r="I19" s="86">
        <v>26</v>
      </c>
      <c r="J19" s="45" t="s">
        <v>669</v>
      </c>
    </row>
    <row r="20" spans="1:10" ht="69" customHeight="1">
      <c r="A20" s="2">
        <v>17</v>
      </c>
      <c r="B20" s="1" t="s">
        <v>125</v>
      </c>
      <c r="C20" s="13">
        <v>144</v>
      </c>
      <c r="D20" s="68">
        <v>75</v>
      </c>
      <c r="E20" s="1">
        <v>23</v>
      </c>
      <c r="F20" s="16">
        <f t="shared" si="0"/>
        <v>4.8</v>
      </c>
      <c r="G20" s="45" t="s">
        <v>732</v>
      </c>
      <c r="H20" s="86" t="str">
        <f>$H$13</f>
        <v> -</v>
      </c>
      <c r="I20" s="86">
        <v>12</v>
      </c>
      <c r="J20" s="45" t="s">
        <v>669</v>
      </c>
    </row>
    <row r="21" spans="1:10" ht="69" customHeight="1">
      <c r="A21" s="2">
        <v>19</v>
      </c>
      <c r="B21" s="1" t="s">
        <v>126</v>
      </c>
      <c r="C21" s="13">
        <v>194</v>
      </c>
      <c r="D21" s="68">
        <v>102.5</v>
      </c>
      <c r="E21" s="1">
        <v>65</v>
      </c>
      <c r="F21" s="16">
        <f t="shared" si="0"/>
        <v>6.466666666666667</v>
      </c>
      <c r="G21" s="45" t="s">
        <v>732</v>
      </c>
      <c r="H21" s="86" t="str">
        <f>$H$13</f>
        <v> -</v>
      </c>
      <c r="I21" s="86">
        <v>48</v>
      </c>
      <c r="J21" s="45" t="s">
        <v>669</v>
      </c>
    </row>
    <row r="22" spans="1:10" ht="69" customHeight="1">
      <c r="A22" s="2">
        <v>20</v>
      </c>
      <c r="B22" s="1" t="s">
        <v>127</v>
      </c>
      <c r="C22" s="13">
        <v>95</v>
      </c>
      <c r="D22" s="68">
        <v>50</v>
      </c>
      <c r="E22" s="1">
        <v>74</v>
      </c>
      <c r="F22" s="16">
        <f t="shared" si="0"/>
        <v>3.1666666666666665</v>
      </c>
      <c r="G22" s="45" t="s">
        <v>731</v>
      </c>
      <c r="H22" s="86" t="str">
        <f>$H$13</f>
        <v> -</v>
      </c>
      <c r="I22" s="86">
        <v>56</v>
      </c>
      <c r="J22" s="45" t="s">
        <v>669</v>
      </c>
    </row>
    <row r="23" spans="1:10" ht="69" customHeight="1">
      <c r="A23" s="2">
        <v>21</v>
      </c>
      <c r="B23" s="1" t="s">
        <v>128</v>
      </c>
      <c r="C23" s="13">
        <v>363</v>
      </c>
      <c r="D23" s="68">
        <v>190</v>
      </c>
      <c r="E23" s="1">
        <v>15</v>
      </c>
      <c r="F23" s="16">
        <f t="shared" si="0"/>
        <v>12.1</v>
      </c>
      <c r="G23" s="45" t="s">
        <v>731</v>
      </c>
      <c r="H23" s="86" t="s">
        <v>788</v>
      </c>
      <c r="I23" s="86">
        <v>36</v>
      </c>
      <c r="J23" s="45" t="s">
        <v>669</v>
      </c>
    </row>
    <row r="24" spans="1:10" s="74" customFormat="1" ht="51" customHeight="1">
      <c r="A24" s="2"/>
      <c r="B24" s="2" t="s">
        <v>532</v>
      </c>
      <c r="C24" s="2">
        <f>SUM(C4:C23)</f>
        <v>19295</v>
      </c>
      <c r="D24" s="2">
        <v>10190</v>
      </c>
      <c r="E24" s="1"/>
      <c r="F24" s="16">
        <f>SUM(F4:F23)+520+42+2+48</f>
        <v>1255.166666666667</v>
      </c>
      <c r="G24" s="1" t="s">
        <v>819</v>
      </c>
      <c r="H24" s="1"/>
      <c r="I24" s="1"/>
      <c r="J24" s="1"/>
    </row>
    <row r="25" ht="51" customHeight="1"/>
  </sheetData>
  <sheetProtection/>
  <mergeCells count="8">
    <mergeCell ref="A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33" bottom="0.4" header="0.5" footer="0.5"/>
  <pageSetup fitToHeight="0" fitToWidth="1" horizontalDpi="600" verticalDpi="600" orientation="landscape" paperSize="9" scale="3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55" zoomScaleNormal="55" zoomScaleSheetLayoutView="55" zoomScalePageLayoutView="0" workbookViewId="0" topLeftCell="A19">
      <selection activeCell="I26" sqref="I26"/>
    </sheetView>
  </sheetViews>
  <sheetFormatPr defaultColWidth="9.00390625" defaultRowHeight="12.75"/>
  <cols>
    <col min="1" max="1" width="9.125" style="15" customWidth="1"/>
    <col min="2" max="2" width="34.375" style="83" customWidth="1"/>
    <col min="3" max="4" width="25.00390625" style="74" customWidth="1"/>
    <col min="5" max="5" width="21.75390625" style="74" customWidth="1"/>
    <col min="6" max="6" width="33.375" style="74" customWidth="1"/>
    <col min="7" max="7" width="101.00390625" style="74" customWidth="1"/>
    <col min="8" max="8" width="27.875" style="74" customWidth="1"/>
    <col min="9" max="9" width="26.25390625" style="74" customWidth="1"/>
    <col min="10" max="10" width="68.125" style="74" customWidth="1"/>
    <col min="11" max="16384" width="9.125" style="74" customWidth="1"/>
  </cols>
  <sheetData>
    <row r="1" spans="1:10" ht="25.5">
      <c r="A1" s="137" t="s">
        <v>103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50" t="s">
        <v>535</v>
      </c>
      <c r="C2" s="145" t="s">
        <v>526</v>
      </c>
      <c r="D2" s="140" t="s">
        <v>700</v>
      </c>
      <c r="E2" s="147" t="s">
        <v>533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40"/>
      <c r="B3" s="150"/>
      <c r="C3" s="145"/>
      <c r="D3" s="140"/>
      <c r="E3" s="147"/>
      <c r="F3" s="14" t="s">
        <v>509</v>
      </c>
      <c r="G3" s="14" t="s">
        <v>531</v>
      </c>
      <c r="H3" s="130" t="str">
        <f>'13'!H3</f>
        <v>расстояние до места накопления отходов, км</v>
      </c>
      <c r="I3" s="130" t="str">
        <f>'13'!I3</f>
        <v>расстояние с места накопления отходов до полигона, км</v>
      </c>
      <c r="J3" s="139"/>
    </row>
    <row r="4" spans="1:10" ht="189" customHeight="1">
      <c r="A4" s="2">
        <v>1</v>
      </c>
      <c r="B4" s="45" t="s">
        <v>167</v>
      </c>
      <c r="C4" s="11">
        <v>10215</v>
      </c>
      <c r="D4" s="16">
        <v>2872.5</v>
      </c>
      <c r="E4" s="1">
        <v>0</v>
      </c>
      <c r="F4" s="1">
        <v>350</v>
      </c>
      <c r="G4" s="125" t="s">
        <v>504</v>
      </c>
      <c r="H4" s="86">
        <v>0.1</v>
      </c>
      <c r="I4" s="86">
        <v>68</v>
      </c>
      <c r="J4" s="1" t="s">
        <v>681</v>
      </c>
    </row>
    <row r="5" spans="1:10" ht="87.75" customHeight="1">
      <c r="A5" s="2">
        <v>2</v>
      </c>
      <c r="B5" s="45" t="s">
        <v>168</v>
      </c>
      <c r="C5" s="1">
        <v>104</v>
      </c>
      <c r="D5" s="16">
        <v>30</v>
      </c>
      <c r="E5" s="1">
        <v>26</v>
      </c>
      <c r="F5" s="1">
        <v>4</v>
      </c>
      <c r="G5" s="45" t="s">
        <v>737</v>
      </c>
      <c r="H5" s="86">
        <v>26</v>
      </c>
      <c r="I5" s="86">
        <v>93</v>
      </c>
      <c r="J5" s="45" t="s">
        <v>669</v>
      </c>
    </row>
    <row r="6" spans="1:10" ht="87.75" customHeight="1">
      <c r="A6" s="2">
        <v>3</v>
      </c>
      <c r="B6" s="45" t="s">
        <v>169</v>
      </c>
      <c r="C6" s="1">
        <v>180</v>
      </c>
      <c r="D6" s="16">
        <v>50</v>
      </c>
      <c r="E6" s="1">
        <v>8.8</v>
      </c>
      <c r="F6" s="1">
        <v>7</v>
      </c>
      <c r="G6" s="45" t="s">
        <v>737</v>
      </c>
      <c r="H6" s="86">
        <v>9</v>
      </c>
      <c r="I6" s="86">
        <v>80</v>
      </c>
      <c r="J6" s="45" t="s">
        <v>669</v>
      </c>
    </row>
    <row r="7" spans="1:10" ht="87.75" customHeight="1">
      <c r="A7" s="2">
        <v>4</v>
      </c>
      <c r="B7" s="45" t="s">
        <v>170</v>
      </c>
      <c r="C7" s="1">
        <v>425</v>
      </c>
      <c r="D7" s="16">
        <v>120</v>
      </c>
      <c r="E7" s="1">
        <v>32</v>
      </c>
      <c r="F7" s="1">
        <v>17</v>
      </c>
      <c r="G7" s="45" t="s">
        <v>816</v>
      </c>
      <c r="H7" s="86" t="s">
        <v>788</v>
      </c>
      <c r="I7" s="86">
        <v>31</v>
      </c>
      <c r="J7" s="45" t="s">
        <v>669</v>
      </c>
    </row>
    <row r="8" spans="1:10" ht="87.75" customHeight="1">
      <c r="A8" s="2">
        <v>5</v>
      </c>
      <c r="B8" s="45" t="s">
        <v>171</v>
      </c>
      <c r="C8" s="1">
        <v>35</v>
      </c>
      <c r="D8" s="16">
        <v>10</v>
      </c>
      <c r="E8" s="1">
        <v>44</v>
      </c>
      <c r="F8" s="1">
        <v>2</v>
      </c>
      <c r="G8" s="45" t="s">
        <v>816</v>
      </c>
      <c r="H8" s="86" t="s">
        <v>788</v>
      </c>
      <c r="I8" s="86">
        <v>29</v>
      </c>
      <c r="J8" s="45" t="s">
        <v>669</v>
      </c>
    </row>
    <row r="9" spans="1:10" ht="87.75" customHeight="1">
      <c r="A9" s="2">
        <v>6</v>
      </c>
      <c r="B9" s="45" t="s">
        <v>172</v>
      </c>
      <c r="C9" s="1">
        <v>227</v>
      </c>
      <c r="D9" s="16">
        <v>65</v>
      </c>
      <c r="E9" s="1">
        <v>28</v>
      </c>
      <c r="F9" s="1">
        <v>9</v>
      </c>
      <c r="G9" s="45" t="s">
        <v>816</v>
      </c>
      <c r="H9" s="86" t="s">
        <v>788</v>
      </c>
      <c r="I9" s="86">
        <v>59</v>
      </c>
      <c r="J9" s="45" t="s">
        <v>669</v>
      </c>
    </row>
    <row r="10" spans="1:10" ht="87.75" customHeight="1">
      <c r="A10" s="2">
        <v>7</v>
      </c>
      <c r="B10" s="45" t="s">
        <v>173</v>
      </c>
      <c r="C10" s="1">
        <v>137</v>
      </c>
      <c r="D10" s="16">
        <v>37.5</v>
      </c>
      <c r="E10" s="1">
        <v>27</v>
      </c>
      <c r="F10" s="1">
        <v>7</v>
      </c>
      <c r="G10" s="45" t="s">
        <v>816</v>
      </c>
      <c r="H10" s="86" t="s">
        <v>788</v>
      </c>
      <c r="I10" s="86">
        <v>59</v>
      </c>
      <c r="J10" s="45" t="s">
        <v>669</v>
      </c>
    </row>
    <row r="11" spans="1:10" ht="87.75" customHeight="1">
      <c r="A11" s="2">
        <v>8</v>
      </c>
      <c r="B11" s="45" t="s">
        <v>174</v>
      </c>
      <c r="C11" s="1">
        <v>95</v>
      </c>
      <c r="D11" s="16">
        <v>27.5</v>
      </c>
      <c r="E11" s="1">
        <v>23</v>
      </c>
      <c r="F11" s="1">
        <v>3</v>
      </c>
      <c r="G11" s="45" t="s">
        <v>816</v>
      </c>
      <c r="H11" s="86" t="s">
        <v>788</v>
      </c>
      <c r="I11" s="86">
        <v>54</v>
      </c>
      <c r="J11" s="45" t="s">
        <v>669</v>
      </c>
    </row>
    <row r="12" spans="1:10" ht="87.75" customHeight="1">
      <c r="A12" s="2">
        <v>9</v>
      </c>
      <c r="B12" s="45" t="s">
        <v>175</v>
      </c>
      <c r="C12" s="1">
        <v>450</v>
      </c>
      <c r="D12" s="16">
        <v>127.5</v>
      </c>
      <c r="E12" s="1">
        <v>18</v>
      </c>
      <c r="F12" s="1">
        <v>10</v>
      </c>
      <c r="G12" s="45" t="s">
        <v>737</v>
      </c>
      <c r="H12" s="86">
        <v>18</v>
      </c>
      <c r="I12" s="86">
        <v>76</v>
      </c>
      <c r="J12" s="45" t="s">
        <v>669</v>
      </c>
    </row>
    <row r="13" spans="1:10" ht="87.75" customHeight="1">
      <c r="A13" s="2">
        <v>10</v>
      </c>
      <c r="B13" s="45" t="s">
        <v>176</v>
      </c>
      <c r="C13" s="1">
        <v>30</v>
      </c>
      <c r="D13" s="16">
        <v>7.5</v>
      </c>
      <c r="E13" s="1">
        <v>27</v>
      </c>
      <c r="F13" s="1">
        <v>1</v>
      </c>
      <c r="G13" s="45" t="s">
        <v>737</v>
      </c>
      <c r="H13" s="86">
        <v>27</v>
      </c>
      <c r="I13" s="86">
        <v>85</v>
      </c>
      <c r="J13" s="45" t="s">
        <v>669</v>
      </c>
    </row>
    <row r="14" spans="1:10" ht="87.75" customHeight="1">
      <c r="A14" s="2">
        <v>11</v>
      </c>
      <c r="B14" s="45" t="s">
        <v>177</v>
      </c>
      <c r="C14" s="1">
        <v>192</v>
      </c>
      <c r="D14" s="16">
        <v>55</v>
      </c>
      <c r="E14" s="1">
        <v>9</v>
      </c>
      <c r="F14" s="1">
        <v>6</v>
      </c>
      <c r="G14" s="45" t="s">
        <v>737</v>
      </c>
      <c r="H14" s="86">
        <v>9</v>
      </c>
      <c r="I14" s="86">
        <v>69</v>
      </c>
      <c r="J14" s="45" t="s">
        <v>669</v>
      </c>
    </row>
    <row r="15" spans="1:10" ht="87.75" customHeight="1">
      <c r="A15" s="2">
        <v>12</v>
      </c>
      <c r="B15" s="45" t="s">
        <v>178</v>
      </c>
      <c r="C15" s="1">
        <v>252</v>
      </c>
      <c r="D15" s="16">
        <v>70</v>
      </c>
      <c r="E15" s="1">
        <v>16</v>
      </c>
      <c r="F15" s="1">
        <v>6</v>
      </c>
      <c r="G15" s="45" t="s">
        <v>737</v>
      </c>
      <c r="H15" s="86">
        <v>16</v>
      </c>
      <c r="I15" s="86">
        <v>73</v>
      </c>
      <c r="J15" s="45" t="s">
        <v>669</v>
      </c>
    </row>
    <row r="16" spans="1:10" ht="87.75" customHeight="1">
      <c r="A16" s="2">
        <v>13</v>
      </c>
      <c r="B16" s="45" t="s">
        <v>179</v>
      </c>
      <c r="C16" s="1">
        <v>165</v>
      </c>
      <c r="D16" s="16">
        <v>47.5</v>
      </c>
      <c r="E16" s="1">
        <v>8.1</v>
      </c>
      <c r="F16" s="1">
        <v>10</v>
      </c>
      <c r="G16" s="45" t="s">
        <v>737</v>
      </c>
      <c r="H16" s="86">
        <v>8.1</v>
      </c>
      <c r="I16" s="86">
        <v>82</v>
      </c>
      <c r="J16" s="45" t="s">
        <v>669</v>
      </c>
    </row>
    <row r="17" spans="1:10" ht="87.75" customHeight="1">
      <c r="A17" s="2">
        <v>14</v>
      </c>
      <c r="B17" s="45" t="s">
        <v>180</v>
      </c>
      <c r="C17" s="1">
        <v>104</v>
      </c>
      <c r="D17" s="16">
        <v>30</v>
      </c>
      <c r="E17" s="1">
        <v>18</v>
      </c>
      <c r="F17" s="1">
        <v>4</v>
      </c>
      <c r="G17" s="45" t="s">
        <v>737</v>
      </c>
      <c r="H17" s="86">
        <v>18</v>
      </c>
      <c r="I17" s="86">
        <v>72</v>
      </c>
      <c r="J17" s="45" t="s">
        <v>669</v>
      </c>
    </row>
    <row r="18" spans="1:10" ht="87.75" customHeight="1">
      <c r="A18" s="2">
        <v>15</v>
      </c>
      <c r="B18" s="45" t="s">
        <v>786</v>
      </c>
      <c r="C18" s="1">
        <v>17</v>
      </c>
      <c r="D18" s="16">
        <v>5</v>
      </c>
      <c r="E18" s="1">
        <v>17</v>
      </c>
      <c r="F18" s="1">
        <v>1</v>
      </c>
      <c r="G18" s="45" t="s">
        <v>737</v>
      </c>
      <c r="H18" s="86">
        <v>17</v>
      </c>
      <c r="I18" s="86">
        <v>64</v>
      </c>
      <c r="J18" s="45" t="s">
        <v>669</v>
      </c>
    </row>
    <row r="19" spans="1:10" ht="87.75" customHeight="1">
      <c r="A19" s="2">
        <v>16</v>
      </c>
      <c r="B19" s="45" t="s">
        <v>181</v>
      </c>
      <c r="C19" s="1">
        <v>144</v>
      </c>
      <c r="D19" s="16">
        <v>40</v>
      </c>
      <c r="E19" s="1">
        <v>25</v>
      </c>
      <c r="F19" s="1">
        <v>7</v>
      </c>
      <c r="G19" s="45" t="s">
        <v>737</v>
      </c>
      <c r="H19" s="86">
        <v>25</v>
      </c>
      <c r="I19" s="86">
        <v>84</v>
      </c>
      <c r="J19" s="45" t="s">
        <v>669</v>
      </c>
    </row>
    <row r="20" spans="1:10" ht="87.75" customHeight="1">
      <c r="A20" s="2">
        <v>17</v>
      </c>
      <c r="B20" s="45" t="s">
        <v>182</v>
      </c>
      <c r="C20" s="1">
        <v>133</v>
      </c>
      <c r="D20" s="16">
        <v>37.5</v>
      </c>
      <c r="E20" s="1">
        <v>37</v>
      </c>
      <c r="F20" s="1">
        <v>1</v>
      </c>
      <c r="G20" s="45" t="s">
        <v>737</v>
      </c>
      <c r="H20" s="86">
        <v>37</v>
      </c>
      <c r="I20" s="86">
        <v>71</v>
      </c>
      <c r="J20" s="45" t="s">
        <v>669</v>
      </c>
    </row>
    <row r="21" spans="1:10" ht="87.75" customHeight="1">
      <c r="A21" s="2">
        <v>18</v>
      </c>
      <c r="B21" s="45" t="s">
        <v>183</v>
      </c>
      <c r="C21" s="1">
        <v>168</v>
      </c>
      <c r="D21" s="16">
        <v>47.5</v>
      </c>
      <c r="E21" s="1">
        <v>32</v>
      </c>
      <c r="F21" s="1">
        <v>8</v>
      </c>
      <c r="G21" s="45" t="s">
        <v>737</v>
      </c>
      <c r="H21" s="86">
        <v>32</v>
      </c>
      <c r="I21" s="86">
        <v>89</v>
      </c>
      <c r="J21" s="45" t="s">
        <v>669</v>
      </c>
    </row>
    <row r="22" spans="1:10" ht="87.75" customHeight="1">
      <c r="A22" s="2">
        <v>19</v>
      </c>
      <c r="B22" s="45" t="s">
        <v>184</v>
      </c>
      <c r="C22" s="1">
        <v>28</v>
      </c>
      <c r="D22" s="16">
        <v>7.5</v>
      </c>
      <c r="E22" s="1">
        <v>36</v>
      </c>
      <c r="F22" s="1">
        <v>1</v>
      </c>
      <c r="G22" s="45" t="s">
        <v>737</v>
      </c>
      <c r="H22" s="86">
        <v>36</v>
      </c>
      <c r="I22" s="86">
        <v>92</v>
      </c>
      <c r="J22" s="45" t="s">
        <v>669</v>
      </c>
    </row>
    <row r="23" spans="1:10" ht="87.75" customHeight="1">
      <c r="A23" s="2">
        <v>20</v>
      </c>
      <c r="B23" s="45" t="s">
        <v>540</v>
      </c>
      <c r="C23" s="1">
        <v>315</v>
      </c>
      <c r="D23" s="16">
        <v>87.5</v>
      </c>
      <c r="E23" s="1">
        <v>20</v>
      </c>
      <c r="F23" s="1">
        <v>10</v>
      </c>
      <c r="G23" s="45" t="s">
        <v>816</v>
      </c>
      <c r="H23" s="86" t="s">
        <v>788</v>
      </c>
      <c r="I23" s="86">
        <v>43</v>
      </c>
      <c r="J23" s="45" t="s">
        <v>669</v>
      </c>
    </row>
    <row r="24" spans="1:10" ht="87.75" customHeight="1">
      <c r="A24" s="2">
        <v>21</v>
      </c>
      <c r="B24" s="45" t="s">
        <v>101</v>
      </c>
      <c r="C24" s="1">
        <v>23</v>
      </c>
      <c r="D24" s="16">
        <v>7.5</v>
      </c>
      <c r="E24" s="1">
        <v>27</v>
      </c>
      <c r="F24" s="1">
        <v>2</v>
      </c>
      <c r="G24" s="45" t="s">
        <v>816</v>
      </c>
      <c r="H24" s="86" t="s">
        <v>788</v>
      </c>
      <c r="I24" s="86">
        <v>52</v>
      </c>
      <c r="J24" s="45" t="s">
        <v>669</v>
      </c>
    </row>
    <row r="25" spans="1:10" ht="87.75" customHeight="1">
      <c r="A25" s="2">
        <v>22</v>
      </c>
      <c r="B25" s="45" t="s">
        <v>102</v>
      </c>
      <c r="C25" s="1">
        <v>161</v>
      </c>
      <c r="D25" s="16">
        <v>45</v>
      </c>
      <c r="E25" s="1">
        <v>34</v>
      </c>
      <c r="F25" s="1">
        <v>5</v>
      </c>
      <c r="G25" s="45" t="s">
        <v>816</v>
      </c>
      <c r="H25" s="86" t="s">
        <v>788</v>
      </c>
      <c r="I25" s="86">
        <v>45</v>
      </c>
      <c r="J25" s="45" t="s">
        <v>669</v>
      </c>
    </row>
    <row r="26" spans="1:10" ht="53.25" customHeight="1">
      <c r="A26" s="2"/>
      <c r="B26" s="5" t="s">
        <v>532</v>
      </c>
      <c r="C26" s="12">
        <f>SUM(C4:C25)</f>
        <v>13600</v>
      </c>
      <c r="D26" s="134">
        <f>SUM(D4:D25)</f>
        <v>3827.5</v>
      </c>
      <c r="E26" s="8"/>
      <c r="F26" s="1">
        <f>SUM(F4:F25)</f>
        <v>471</v>
      </c>
      <c r="G26" s="1" t="s">
        <v>682</v>
      </c>
      <c r="H26" s="1"/>
      <c r="I26" s="1"/>
      <c r="J26" s="1"/>
    </row>
    <row r="27" ht="51" customHeight="1"/>
  </sheetData>
  <sheetProtection/>
  <mergeCells count="8">
    <mergeCell ref="A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52" bottom="0.38" header="0.5" footer="0.5"/>
  <pageSetup fitToHeight="0" fitToWidth="1" horizontalDpi="600" verticalDpi="600" orientation="landscape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BreakPreview" zoomScale="55" zoomScaleNormal="55" zoomScaleSheetLayoutView="55" zoomScalePageLayoutView="0" workbookViewId="0" topLeftCell="A22">
      <selection activeCell="I30" sqref="I30"/>
    </sheetView>
  </sheetViews>
  <sheetFormatPr defaultColWidth="9.00390625" defaultRowHeight="12.75"/>
  <cols>
    <col min="1" max="1" width="9.125" style="15" customWidth="1"/>
    <col min="2" max="2" width="39.875" style="74" customWidth="1"/>
    <col min="3" max="3" width="20.00390625" style="74" customWidth="1"/>
    <col min="4" max="4" width="24.625" style="74" customWidth="1"/>
    <col min="5" max="5" width="24.125" style="74" customWidth="1"/>
    <col min="6" max="6" width="23.25390625" style="74" customWidth="1"/>
    <col min="7" max="7" width="92.875" style="74" customWidth="1"/>
    <col min="8" max="8" width="28.625" style="74" customWidth="1"/>
    <col min="9" max="9" width="24.75390625" style="74" customWidth="1"/>
    <col min="10" max="10" width="84.125" style="74" customWidth="1"/>
    <col min="11" max="16384" width="9.125" style="74" customWidth="1"/>
  </cols>
  <sheetData>
    <row r="1" spans="1:10" ht="25.5">
      <c r="A1" s="95"/>
      <c r="B1" s="137" t="s">
        <v>46</v>
      </c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40" t="s">
        <v>535</v>
      </c>
      <c r="C2" s="140" t="s">
        <v>526</v>
      </c>
      <c r="D2" s="138" t="s">
        <v>699</v>
      </c>
      <c r="E2" s="140" t="s">
        <v>469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40"/>
      <c r="B3" s="140"/>
      <c r="C3" s="140"/>
      <c r="D3" s="139"/>
      <c r="E3" s="140"/>
      <c r="F3" s="14" t="s">
        <v>509</v>
      </c>
      <c r="G3" s="14" t="s">
        <v>531</v>
      </c>
      <c r="H3" s="14" t="str">
        <f>'[1]14'!H3</f>
        <v>расстояние до места накопления отходов, км</v>
      </c>
      <c r="I3" s="14" t="str">
        <f>'[1]14'!I3</f>
        <v>расстояние с места накопления отходов до полигона, км</v>
      </c>
      <c r="J3" s="139"/>
    </row>
    <row r="4" spans="1:10" s="93" customFormat="1" ht="69" customHeight="1">
      <c r="A4" s="4">
        <v>1</v>
      </c>
      <c r="B4" s="1" t="s">
        <v>47</v>
      </c>
      <c r="C4" s="1">
        <v>400</v>
      </c>
      <c r="D4" s="1">
        <v>140</v>
      </c>
      <c r="E4" s="1">
        <v>59</v>
      </c>
      <c r="F4" s="16">
        <f>C4/30</f>
        <v>13.333333333333334</v>
      </c>
      <c r="G4" s="1" t="s">
        <v>789</v>
      </c>
      <c r="H4" s="86">
        <v>26</v>
      </c>
      <c r="I4" s="86" t="s">
        <v>277</v>
      </c>
      <c r="J4" s="1" t="s">
        <v>669</v>
      </c>
    </row>
    <row r="5" spans="1:10" s="93" customFormat="1" ht="69" customHeight="1">
      <c r="A5" s="4">
        <v>2</v>
      </c>
      <c r="B5" s="1" t="s">
        <v>48</v>
      </c>
      <c r="C5" s="1">
        <v>181</v>
      </c>
      <c r="D5" s="1">
        <v>60</v>
      </c>
      <c r="E5" s="1">
        <v>51</v>
      </c>
      <c r="F5" s="16">
        <f>C5/30</f>
        <v>6.033333333333333</v>
      </c>
      <c r="G5" s="1" t="s">
        <v>790</v>
      </c>
      <c r="H5" s="86">
        <v>23</v>
      </c>
      <c r="I5" s="86" t="s">
        <v>277</v>
      </c>
      <c r="J5" s="1" t="s">
        <v>791</v>
      </c>
    </row>
    <row r="6" spans="1:10" s="94" customFormat="1" ht="69" customHeight="1">
      <c r="A6" s="4">
        <v>3</v>
      </c>
      <c r="B6" s="1" t="s">
        <v>49</v>
      </c>
      <c r="C6" s="1">
        <v>1295</v>
      </c>
      <c r="D6" s="1">
        <v>380</v>
      </c>
      <c r="E6" s="1">
        <v>170</v>
      </c>
      <c r="F6" s="16">
        <f aca="true" t="shared" si="0" ref="F6:F30">C6/30</f>
        <v>43.166666666666664</v>
      </c>
      <c r="G6" s="125" t="s">
        <v>792</v>
      </c>
      <c r="H6" s="86" t="s">
        <v>277</v>
      </c>
      <c r="I6" s="86">
        <v>170</v>
      </c>
      <c r="J6" s="1" t="s">
        <v>793</v>
      </c>
    </row>
    <row r="7" spans="1:10" s="94" customFormat="1" ht="69" customHeight="1">
      <c r="A7" s="4">
        <v>4</v>
      </c>
      <c r="B7" s="1" t="s">
        <v>50</v>
      </c>
      <c r="C7" s="1">
        <v>1277</v>
      </c>
      <c r="D7" s="1">
        <v>300</v>
      </c>
      <c r="E7" s="1">
        <v>250</v>
      </c>
      <c r="F7" s="16">
        <f t="shared" si="0"/>
        <v>42.56666666666667</v>
      </c>
      <c r="G7" s="125" t="s">
        <v>792</v>
      </c>
      <c r="H7" s="86" t="s">
        <v>277</v>
      </c>
      <c r="I7" s="86">
        <v>250</v>
      </c>
      <c r="J7" s="1" t="s">
        <v>794</v>
      </c>
    </row>
    <row r="8" spans="1:10" s="94" customFormat="1" ht="69" customHeight="1">
      <c r="A8" s="4">
        <v>5</v>
      </c>
      <c r="B8" s="1" t="s">
        <v>51</v>
      </c>
      <c r="C8" s="1">
        <v>670</v>
      </c>
      <c r="D8" s="1">
        <v>210</v>
      </c>
      <c r="E8" s="1">
        <v>280</v>
      </c>
      <c r="F8" s="16">
        <f t="shared" si="0"/>
        <v>22.333333333333332</v>
      </c>
      <c r="G8" s="125" t="s">
        <v>792</v>
      </c>
      <c r="H8" s="86" t="s">
        <v>277</v>
      </c>
      <c r="I8" s="86">
        <v>280</v>
      </c>
      <c r="J8" s="1" t="s">
        <v>793</v>
      </c>
    </row>
    <row r="9" spans="1:10" s="83" customFormat="1" ht="106.5" customHeight="1">
      <c r="A9" s="4">
        <v>6</v>
      </c>
      <c r="B9" s="1" t="s">
        <v>52</v>
      </c>
      <c r="C9" s="1">
        <v>306</v>
      </c>
      <c r="D9" s="1">
        <v>110</v>
      </c>
      <c r="E9" s="1">
        <v>46</v>
      </c>
      <c r="F9" s="16">
        <f t="shared" si="0"/>
        <v>10.2</v>
      </c>
      <c r="G9" s="1" t="s">
        <v>790</v>
      </c>
      <c r="H9" s="86">
        <v>17</v>
      </c>
      <c r="I9" s="86" t="s">
        <v>277</v>
      </c>
      <c r="J9" s="1" t="s">
        <v>791</v>
      </c>
    </row>
    <row r="10" spans="1:10" s="94" customFormat="1" ht="69" customHeight="1">
      <c r="A10" s="4">
        <v>7</v>
      </c>
      <c r="B10" s="1" t="s">
        <v>111</v>
      </c>
      <c r="C10" s="1">
        <v>264</v>
      </c>
      <c r="D10" s="1">
        <v>130</v>
      </c>
      <c r="E10" s="1">
        <v>32</v>
      </c>
      <c r="F10" s="16">
        <f t="shared" si="0"/>
        <v>8.8</v>
      </c>
      <c r="G10" s="125" t="s">
        <v>792</v>
      </c>
      <c r="H10" s="86" t="s">
        <v>277</v>
      </c>
      <c r="I10" s="86">
        <v>33</v>
      </c>
      <c r="J10" s="1" t="s">
        <v>813</v>
      </c>
    </row>
    <row r="11" spans="1:10" s="93" customFormat="1" ht="69" customHeight="1">
      <c r="A11" s="4">
        <v>8</v>
      </c>
      <c r="B11" s="1" t="s">
        <v>53</v>
      </c>
      <c r="C11" s="1">
        <v>27</v>
      </c>
      <c r="D11" s="1">
        <v>10</v>
      </c>
      <c r="E11" s="1">
        <v>35</v>
      </c>
      <c r="F11" s="16">
        <f t="shared" si="0"/>
        <v>0.9</v>
      </c>
      <c r="G11" s="1" t="s">
        <v>789</v>
      </c>
      <c r="H11" s="86">
        <v>2</v>
      </c>
      <c r="I11" s="86" t="s">
        <v>277</v>
      </c>
      <c r="J11" s="1" t="s">
        <v>814</v>
      </c>
    </row>
    <row r="12" spans="1:10" s="93" customFormat="1" ht="69" customHeight="1">
      <c r="A12" s="4">
        <v>9</v>
      </c>
      <c r="B12" s="1" t="s">
        <v>54</v>
      </c>
      <c r="C12" s="1">
        <v>48</v>
      </c>
      <c r="D12" s="1">
        <v>20</v>
      </c>
      <c r="E12" s="1">
        <v>49</v>
      </c>
      <c r="F12" s="16">
        <f t="shared" si="0"/>
        <v>1.6</v>
      </c>
      <c r="G12" s="1" t="s">
        <v>789</v>
      </c>
      <c r="H12" s="86">
        <v>17</v>
      </c>
      <c r="I12" s="86" t="s">
        <v>277</v>
      </c>
      <c r="J12" s="1" t="s">
        <v>669</v>
      </c>
    </row>
    <row r="13" spans="1:10" s="94" customFormat="1" ht="69" customHeight="1">
      <c r="A13" s="4">
        <v>10</v>
      </c>
      <c r="B13" s="1" t="s">
        <v>55</v>
      </c>
      <c r="C13" s="1">
        <v>158</v>
      </c>
      <c r="D13" s="1">
        <v>40</v>
      </c>
      <c r="E13" s="1">
        <v>39</v>
      </c>
      <c r="F13" s="16">
        <f t="shared" si="0"/>
        <v>5.266666666666667</v>
      </c>
      <c r="G13" s="1" t="s">
        <v>789</v>
      </c>
      <c r="H13" s="86">
        <v>6.3</v>
      </c>
      <c r="I13" s="86" t="s">
        <v>788</v>
      </c>
      <c r="J13" s="1" t="s">
        <v>791</v>
      </c>
    </row>
    <row r="14" spans="1:10" s="94" customFormat="1" ht="69" customHeight="1">
      <c r="A14" s="4">
        <v>11</v>
      </c>
      <c r="B14" s="1" t="s">
        <v>56</v>
      </c>
      <c r="C14" s="3">
        <v>2782</v>
      </c>
      <c r="D14" s="1">
        <v>950</v>
      </c>
      <c r="E14" s="3">
        <v>36</v>
      </c>
      <c r="F14" s="16">
        <f t="shared" si="0"/>
        <v>92.73333333333333</v>
      </c>
      <c r="G14" s="125" t="s">
        <v>792</v>
      </c>
      <c r="H14" s="86" t="s">
        <v>277</v>
      </c>
      <c r="I14" s="86">
        <v>36</v>
      </c>
      <c r="J14" s="1" t="s">
        <v>795</v>
      </c>
    </row>
    <row r="15" spans="1:10" s="94" customFormat="1" ht="69" customHeight="1">
      <c r="A15" s="4">
        <v>12</v>
      </c>
      <c r="B15" s="1" t="s">
        <v>57</v>
      </c>
      <c r="C15" s="3">
        <v>258</v>
      </c>
      <c r="D15" s="1">
        <v>90</v>
      </c>
      <c r="E15" s="3">
        <v>170</v>
      </c>
      <c r="F15" s="16">
        <f t="shared" si="0"/>
        <v>8.6</v>
      </c>
      <c r="G15" s="125" t="s">
        <v>792</v>
      </c>
      <c r="H15" s="86" t="s">
        <v>277</v>
      </c>
      <c r="I15" s="86">
        <v>170</v>
      </c>
      <c r="J15" s="1" t="s">
        <v>796</v>
      </c>
    </row>
    <row r="16" spans="1:10" s="94" customFormat="1" ht="69" customHeight="1">
      <c r="A16" s="4">
        <v>13</v>
      </c>
      <c r="B16" s="1" t="s">
        <v>58</v>
      </c>
      <c r="C16" s="3">
        <v>957</v>
      </c>
      <c r="D16" s="1">
        <v>330</v>
      </c>
      <c r="E16" s="3">
        <v>230</v>
      </c>
      <c r="F16" s="16">
        <f t="shared" si="0"/>
        <v>31.9</v>
      </c>
      <c r="G16" s="125" t="s">
        <v>792</v>
      </c>
      <c r="H16" s="86" t="s">
        <v>277</v>
      </c>
      <c r="I16" s="86">
        <v>230</v>
      </c>
      <c r="J16" s="1" t="s">
        <v>796</v>
      </c>
    </row>
    <row r="17" spans="1:10" s="83" customFormat="1" ht="69" customHeight="1">
      <c r="A17" s="4">
        <v>14</v>
      </c>
      <c r="B17" s="1" t="s">
        <v>59</v>
      </c>
      <c r="C17" s="3">
        <v>236</v>
      </c>
      <c r="D17" s="1">
        <v>80</v>
      </c>
      <c r="E17" s="3">
        <v>130</v>
      </c>
      <c r="F17" s="16">
        <f t="shared" si="0"/>
        <v>7.866666666666666</v>
      </c>
      <c r="G17" s="125" t="s">
        <v>792</v>
      </c>
      <c r="H17" s="86" t="s">
        <v>788</v>
      </c>
      <c r="I17" s="86">
        <v>130</v>
      </c>
      <c r="J17" s="1" t="s">
        <v>797</v>
      </c>
    </row>
    <row r="18" spans="1:10" s="94" customFormat="1" ht="69" customHeight="1">
      <c r="A18" s="4">
        <v>15</v>
      </c>
      <c r="B18" s="1" t="s">
        <v>60</v>
      </c>
      <c r="C18" s="3">
        <v>50</v>
      </c>
      <c r="D18" s="1">
        <v>20</v>
      </c>
      <c r="E18" s="3">
        <v>69</v>
      </c>
      <c r="F18" s="16">
        <f t="shared" si="0"/>
        <v>1.6666666666666667</v>
      </c>
      <c r="G18" s="1" t="s">
        <v>798</v>
      </c>
      <c r="H18" s="86">
        <v>57</v>
      </c>
      <c r="I18" s="86" t="s">
        <v>788</v>
      </c>
      <c r="J18" s="1" t="s">
        <v>791</v>
      </c>
    </row>
    <row r="19" spans="1:10" ht="69" customHeight="1">
      <c r="A19" s="4">
        <v>16</v>
      </c>
      <c r="B19" s="1" t="s">
        <v>799</v>
      </c>
      <c r="C19" s="3">
        <v>338</v>
      </c>
      <c r="D19" s="1">
        <v>120</v>
      </c>
      <c r="E19" s="3">
        <v>110</v>
      </c>
      <c r="F19" s="16">
        <f t="shared" si="0"/>
        <v>11.266666666666667</v>
      </c>
      <c r="G19" s="125" t="s">
        <v>792</v>
      </c>
      <c r="H19" s="86" t="s">
        <v>788</v>
      </c>
      <c r="I19" s="86">
        <v>110</v>
      </c>
      <c r="J19" s="1" t="s">
        <v>800</v>
      </c>
    </row>
    <row r="20" spans="1:10" ht="69" customHeight="1">
      <c r="A20" s="4">
        <v>17</v>
      </c>
      <c r="B20" s="1" t="s">
        <v>61</v>
      </c>
      <c r="C20" s="3">
        <v>738</v>
      </c>
      <c r="D20" s="1">
        <v>260</v>
      </c>
      <c r="E20" s="3">
        <v>7.6</v>
      </c>
      <c r="F20" s="16">
        <f t="shared" si="0"/>
        <v>24.6</v>
      </c>
      <c r="G20" s="1" t="s">
        <v>738</v>
      </c>
      <c r="H20" s="86" t="s">
        <v>788</v>
      </c>
      <c r="I20" s="86">
        <v>7.6</v>
      </c>
      <c r="J20" s="1" t="s">
        <v>791</v>
      </c>
    </row>
    <row r="21" spans="1:10" ht="69" customHeight="1">
      <c r="A21" s="4">
        <v>18</v>
      </c>
      <c r="B21" s="1" t="s">
        <v>62</v>
      </c>
      <c r="C21" s="3">
        <v>588</v>
      </c>
      <c r="D21" s="1">
        <v>210</v>
      </c>
      <c r="E21" s="3">
        <v>10</v>
      </c>
      <c r="F21" s="16">
        <f t="shared" si="0"/>
        <v>19.6</v>
      </c>
      <c r="G21" s="1" t="s">
        <v>801</v>
      </c>
      <c r="H21" s="86" t="s">
        <v>788</v>
      </c>
      <c r="I21" s="86">
        <v>10</v>
      </c>
      <c r="J21" s="1" t="s">
        <v>791</v>
      </c>
    </row>
    <row r="22" spans="1:10" s="94" customFormat="1" ht="69" customHeight="1">
      <c r="A22" s="4">
        <v>19</v>
      </c>
      <c r="B22" s="1" t="s">
        <v>63</v>
      </c>
      <c r="C22" s="3">
        <v>264</v>
      </c>
      <c r="D22" s="1">
        <v>90</v>
      </c>
      <c r="E22" s="3">
        <v>13</v>
      </c>
      <c r="F22" s="16">
        <f t="shared" si="0"/>
        <v>8.8</v>
      </c>
      <c r="G22" s="1" t="s">
        <v>801</v>
      </c>
      <c r="H22" s="86" t="s">
        <v>277</v>
      </c>
      <c r="I22" s="86">
        <v>13</v>
      </c>
      <c r="J22" s="1" t="s">
        <v>791</v>
      </c>
    </row>
    <row r="23" spans="1:10" s="94" customFormat="1" ht="69" customHeight="1">
      <c r="A23" s="4">
        <v>20</v>
      </c>
      <c r="B23" s="1" t="s">
        <v>64</v>
      </c>
      <c r="C23" s="3">
        <v>511</v>
      </c>
      <c r="D23" s="1">
        <v>160</v>
      </c>
      <c r="E23" s="3">
        <v>230</v>
      </c>
      <c r="F23" s="16">
        <f t="shared" si="0"/>
        <v>17.033333333333335</v>
      </c>
      <c r="G23" s="125" t="s">
        <v>792</v>
      </c>
      <c r="H23" s="86" t="s">
        <v>277</v>
      </c>
      <c r="I23" s="86">
        <v>230</v>
      </c>
      <c r="J23" s="1" t="s">
        <v>796</v>
      </c>
    </row>
    <row r="24" spans="1:10" ht="69" customHeight="1">
      <c r="A24" s="4">
        <v>21</v>
      </c>
      <c r="B24" s="1" t="s">
        <v>65</v>
      </c>
      <c r="C24" s="3">
        <v>234</v>
      </c>
      <c r="D24" s="1">
        <v>80</v>
      </c>
      <c r="E24" s="3">
        <v>76</v>
      </c>
      <c r="F24" s="16">
        <f t="shared" si="0"/>
        <v>7.8</v>
      </c>
      <c r="G24" s="125" t="s">
        <v>792</v>
      </c>
      <c r="I24" s="86">
        <v>76</v>
      </c>
      <c r="J24" s="1" t="s">
        <v>802</v>
      </c>
    </row>
    <row r="25" spans="1:10" ht="69" customHeight="1">
      <c r="A25" s="4">
        <v>22</v>
      </c>
      <c r="B25" s="1" t="s">
        <v>66</v>
      </c>
      <c r="C25" s="3">
        <v>68</v>
      </c>
      <c r="D25" s="1">
        <v>20</v>
      </c>
      <c r="E25" s="3">
        <v>81</v>
      </c>
      <c r="F25" s="16">
        <f t="shared" si="0"/>
        <v>2.2666666666666666</v>
      </c>
      <c r="G25" s="1" t="s">
        <v>803</v>
      </c>
      <c r="H25" s="86">
        <v>22</v>
      </c>
      <c r="I25" s="86" t="s">
        <v>277</v>
      </c>
      <c r="J25" s="1" t="s">
        <v>669</v>
      </c>
    </row>
    <row r="26" spans="1:10" s="94" customFormat="1" ht="69" customHeight="1">
      <c r="A26" s="4">
        <v>23</v>
      </c>
      <c r="B26" s="1" t="s">
        <v>40</v>
      </c>
      <c r="C26" s="3">
        <v>242</v>
      </c>
      <c r="D26" s="1">
        <v>90</v>
      </c>
      <c r="E26" s="3">
        <v>65</v>
      </c>
      <c r="F26" s="16">
        <f t="shared" si="0"/>
        <v>8.066666666666666</v>
      </c>
      <c r="G26" s="1" t="s">
        <v>804</v>
      </c>
      <c r="H26" s="86">
        <v>38</v>
      </c>
      <c r="I26" s="86" t="s">
        <v>277</v>
      </c>
      <c r="J26" s="1" t="s">
        <v>669</v>
      </c>
    </row>
    <row r="27" spans="1:10" ht="54" customHeight="1">
      <c r="A27" s="4">
        <v>24</v>
      </c>
      <c r="B27" s="1" t="s">
        <v>41</v>
      </c>
      <c r="C27" s="3">
        <v>379</v>
      </c>
      <c r="D27" s="1">
        <v>130</v>
      </c>
      <c r="E27" s="3">
        <v>100</v>
      </c>
      <c r="F27" s="16">
        <f t="shared" si="0"/>
        <v>12.633333333333333</v>
      </c>
      <c r="G27" s="125" t="s">
        <v>792</v>
      </c>
      <c r="H27" s="86" t="s">
        <v>277</v>
      </c>
      <c r="I27" s="86">
        <v>100</v>
      </c>
      <c r="J27" s="1" t="s">
        <v>797</v>
      </c>
    </row>
    <row r="28" spans="1:10" ht="54" customHeight="1">
      <c r="A28" s="4">
        <v>25</v>
      </c>
      <c r="B28" s="1" t="s">
        <v>808</v>
      </c>
      <c r="C28" s="3">
        <v>419</v>
      </c>
      <c r="D28" s="1">
        <v>140</v>
      </c>
      <c r="E28" s="3" t="s">
        <v>811</v>
      </c>
      <c r="F28" s="16">
        <f t="shared" si="0"/>
        <v>13.966666666666667</v>
      </c>
      <c r="G28" s="125" t="s">
        <v>792</v>
      </c>
      <c r="H28" s="86"/>
      <c r="I28" s="86"/>
      <c r="J28" s="1" t="s">
        <v>796</v>
      </c>
    </row>
    <row r="29" spans="1:10" ht="54" customHeight="1">
      <c r="A29" s="4">
        <v>26</v>
      </c>
      <c r="B29" s="1" t="s">
        <v>809</v>
      </c>
      <c r="C29" s="3">
        <v>733</v>
      </c>
      <c r="D29" s="1">
        <v>230</v>
      </c>
      <c r="E29" s="3" t="s">
        <v>811</v>
      </c>
      <c r="F29" s="16">
        <f t="shared" si="0"/>
        <v>24.433333333333334</v>
      </c>
      <c r="G29" s="125" t="s">
        <v>792</v>
      </c>
      <c r="H29" s="86"/>
      <c r="I29" s="86"/>
      <c r="J29" s="1" t="s">
        <v>796</v>
      </c>
    </row>
    <row r="30" spans="1:10" ht="54" customHeight="1">
      <c r="A30" s="4">
        <v>27</v>
      </c>
      <c r="B30" s="1" t="s">
        <v>810</v>
      </c>
      <c r="C30" s="3">
        <v>200</v>
      </c>
      <c r="D30" s="1">
        <v>70</v>
      </c>
      <c r="E30" s="3" t="s">
        <v>812</v>
      </c>
      <c r="F30" s="16">
        <f t="shared" si="0"/>
        <v>6.666666666666667</v>
      </c>
      <c r="G30" s="125" t="s">
        <v>792</v>
      </c>
      <c r="H30" s="86"/>
      <c r="I30" s="86"/>
      <c r="J30" s="1" t="s">
        <v>796</v>
      </c>
    </row>
    <row r="31" spans="1:10" ht="45.75" customHeight="1">
      <c r="A31" s="4">
        <v>28</v>
      </c>
      <c r="B31" s="1" t="s">
        <v>805</v>
      </c>
      <c r="C31" s="3">
        <v>55</v>
      </c>
      <c r="D31" s="1">
        <v>20</v>
      </c>
      <c r="E31" s="3">
        <v>89</v>
      </c>
      <c r="F31" s="16">
        <v>4</v>
      </c>
      <c r="G31" s="1" t="s">
        <v>807</v>
      </c>
      <c r="H31" s="86"/>
      <c r="I31" s="86">
        <v>88</v>
      </c>
      <c r="J31" s="1" t="s">
        <v>806</v>
      </c>
    </row>
    <row r="32" spans="1:10" ht="40.5">
      <c r="A32" s="4"/>
      <c r="B32" s="4" t="s">
        <v>532</v>
      </c>
      <c r="C32" s="4">
        <f>SUM(C4:C31)</f>
        <v>13678</v>
      </c>
      <c r="D32" s="4">
        <f>SUM(D4:D31)</f>
        <v>4490</v>
      </c>
      <c r="E32" s="3"/>
      <c r="F32" s="76">
        <f>SUM(F4:F31)</f>
        <v>458.1000000000001</v>
      </c>
      <c r="G32" s="1" t="s">
        <v>815</v>
      </c>
      <c r="H32" s="1"/>
      <c r="I32" s="1"/>
      <c r="J32" s="3"/>
    </row>
    <row r="33" ht="20.25">
      <c r="E33" s="17"/>
    </row>
    <row r="34" ht="20.25">
      <c r="E34" s="17"/>
    </row>
    <row r="35" ht="20.25">
      <c r="E35" s="17"/>
    </row>
    <row r="36" ht="20.25">
      <c r="E36" s="17"/>
    </row>
    <row r="37" ht="20.25">
      <c r="E37" s="17"/>
    </row>
    <row r="38" ht="20.25">
      <c r="E38" s="17"/>
    </row>
    <row r="39" ht="20.25">
      <c r="E39" s="17"/>
    </row>
    <row r="40" ht="20.25">
      <c r="E40" s="17"/>
    </row>
    <row r="41" ht="20.25">
      <c r="E41" s="17"/>
    </row>
    <row r="42" ht="20.25">
      <c r="E42" s="17"/>
    </row>
    <row r="43" ht="20.25">
      <c r="E43" s="17"/>
    </row>
    <row r="44" ht="20.25">
      <c r="E44" s="18"/>
    </row>
    <row r="45" ht="20.25">
      <c r="E45" s="18"/>
    </row>
    <row r="46" ht="20.25">
      <c r="E46" s="18"/>
    </row>
    <row r="47" ht="20.25">
      <c r="E47" s="18"/>
    </row>
    <row r="48" ht="20.25">
      <c r="E48" s="18"/>
    </row>
    <row r="49" ht="20.25">
      <c r="E49" s="18"/>
    </row>
    <row r="50" ht="20.25">
      <c r="E50" s="18"/>
    </row>
    <row r="51" ht="20.25">
      <c r="E51" s="18"/>
    </row>
    <row r="52" ht="20.25">
      <c r="E52" s="18"/>
    </row>
    <row r="53" ht="20.25">
      <c r="E53" s="18"/>
    </row>
    <row r="54" ht="20.25">
      <c r="E54" s="18"/>
    </row>
    <row r="55" ht="20.25">
      <c r="E55" s="18"/>
    </row>
    <row r="56" ht="20.25">
      <c r="E56" s="18"/>
    </row>
    <row r="57" ht="20.25">
      <c r="E57" s="18"/>
    </row>
    <row r="58" ht="20.25">
      <c r="E58" s="18"/>
    </row>
    <row r="59" ht="20.25">
      <c r="E59" s="18"/>
    </row>
    <row r="60" ht="20.25">
      <c r="E60" s="18"/>
    </row>
    <row r="61" ht="20.25">
      <c r="E61" s="18"/>
    </row>
    <row r="62" ht="20.25">
      <c r="E62" s="18"/>
    </row>
  </sheetData>
  <sheetProtection/>
  <mergeCells count="8">
    <mergeCell ref="B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="55" zoomScaleNormal="55" zoomScaleSheetLayoutView="55" zoomScalePageLayoutView="0" workbookViewId="0" topLeftCell="A1">
      <selection activeCell="I35" sqref="I35"/>
    </sheetView>
  </sheetViews>
  <sheetFormatPr defaultColWidth="9.00390625" defaultRowHeight="12.75"/>
  <cols>
    <col min="1" max="1" width="14.875" style="15" customWidth="1"/>
    <col min="2" max="2" width="45.125" style="83" customWidth="1"/>
    <col min="3" max="3" width="20.00390625" style="74" customWidth="1"/>
    <col min="4" max="4" width="29.25390625" style="74" customWidth="1"/>
    <col min="5" max="5" width="25.25390625" style="74" customWidth="1"/>
    <col min="6" max="6" width="32.75390625" style="74" customWidth="1"/>
    <col min="7" max="7" width="88.875" style="74" customWidth="1"/>
    <col min="8" max="8" width="27.625" style="74" customWidth="1"/>
    <col min="9" max="9" width="27.75390625" style="74" customWidth="1"/>
    <col min="10" max="10" width="62.00390625" style="74" customWidth="1"/>
    <col min="11" max="16384" width="9.125" style="74" customWidth="1"/>
  </cols>
  <sheetData>
    <row r="1" spans="1:10" ht="25.5">
      <c r="A1" s="137" t="s">
        <v>564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38" t="s">
        <v>525</v>
      </c>
      <c r="B2" s="150" t="s">
        <v>535</v>
      </c>
      <c r="C2" s="140" t="s">
        <v>526</v>
      </c>
      <c r="D2" s="138" t="s">
        <v>699</v>
      </c>
      <c r="E2" s="140" t="s">
        <v>469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39"/>
      <c r="B3" s="150"/>
      <c r="C3" s="140"/>
      <c r="D3" s="139"/>
      <c r="E3" s="140"/>
      <c r="F3" s="14" t="s">
        <v>509</v>
      </c>
      <c r="G3" s="14" t="s">
        <v>531</v>
      </c>
      <c r="H3" s="14" t="str">
        <f>'15'!H3</f>
        <v>расстояние до места накопления отходов, км</v>
      </c>
      <c r="I3" s="14" t="str">
        <f>'15'!I3</f>
        <v>расстояние с места накопления отходов до полигона, км</v>
      </c>
      <c r="J3" s="139"/>
    </row>
    <row r="4" spans="1:10" s="94" customFormat="1" ht="80.25" customHeight="1">
      <c r="A4" s="51">
        <v>1</v>
      </c>
      <c r="B4" s="45" t="s">
        <v>52</v>
      </c>
      <c r="C4" s="45">
        <v>6487</v>
      </c>
      <c r="D4" s="45">
        <v>2140</v>
      </c>
      <c r="E4" s="45">
        <v>0</v>
      </c>
      <c r="F4" s="62">
        <f>C4/30</f>
        <v>216.23333333333332</v>
      </c>
      <c r="G4" s="125" t="s">
        <v>565</v>
      </c>
      <c r="H4" s="86">
        <v>0.1</v>
      </c>
      <c r="I4" s="86">
        <v>49.2</v>
      </c>
      <c r="J4" s="45" t="s">
        <v>695</v>
      </c>
    </row>
    <row r="5" spans="1:10" s="93" customFormat="1" ht="81.75" customHeight="1">
      <c r="A5" s="51">
        <v>2</v>
      </c>
      <c r="B5" s="45" t="s">
        <v>566</v>
      </c>
      <c r="C5" s="45">
        <v>168</v>
      </c>
      <c r="D5" s="45">
        <v>60</v>
      </c>
      <c r="E5" s="45">
        <v>13</v>
      </c>
      <c r="F5" s="62">
        <f>C5/30</f>
        <v>5.6</v>
      </c>
      <c r="G5" s="45" t="s">
        <v>739</v>
      </c>
      <c r="H5" s="45">
        <v>13</v>
      </c>
      <c r="I5" s="45">
        <v>50</v>
      </c>
      <c r="J5" s="45" t="s">
        <v>669</v>
      </c>
    </row>
    <row r="6" spans="1:10" s="93" customFormat="1" ht="42" customHeight="1">
      <c r="A6" s="51">
        <v>3</v>
      </c>
      <c r="B6" s="45" t="s">
        <v>284</v>
      </c>
      <c r="C6" s="45">
        <v>262</v>
      </c>
      <c r="D6" s="45">
        <v>90</v>
      </c>
      <c r="E6" s="45">
        <v>13</v>
      </c>
      <c r="F6" s="62">
        <f aca="true" t="shared" si="0" ref="F6:F33">C6/30</f>
        <v>8.733333333333333</v>
      </c>
      <c r="G6" s="45" t="s">
        <v>739</v>
      </c>
      <c r="H6" s="45">
        <v>13</v>
      </c>
      <c r="I6" s="45">
        <v>58</v>
      </c>
      <c r="J6" s="45" t="s">
        <v>669</v>
      </c>
    </row>
    <row r="7" spans="1:10" s="93" customFormat="1" ht="42" customHeight="1">
      <c r="A7" s="51">
        <v>4</v>
      </c>
      <c r="B7" s="45" t="s">
        <v>292</v>
      </c>
      <c r="C7" s="45">
        <v>356</v>
      </c>
      <c r="D7" s="45">
        <v>120</v>
      </c>
      <c r="E7" s="45">
        <v>11</v>
      </c>
      <c r="F7" s="62">
        <f t="shared" si="0"/>
        <v>11.866666666666667</v>
      </c>
      <c r="G7" s="45" t="s">
        <v>739</v>
      </c>
      <c r="H7" s="45">
        <v>11</v>
      </c>
      <c r="I7" s="45">
        <v>54</v>
      </c>
      <c r="J7" s="45" t="s">
        <v>669</v>
      </c>
    </row>
    <row r="8" spans="1:10" s="94" customFormat="1" ht="42" customHeight="1">
      <c r="A8" s="51">
        <v>5</v>
      </c>
      <c r="B8" s="45" t="s">
        <v>54</v>
      </c>
      <c r="C8" s="45">
        <v>3093</v>
      </c>
      <c r="D8" s="45">
        <v>1020</v>
      </c>
      <c r="E8" s="45">
        <v>30</v>
      </c>
      <c r="F8" s="62">
        <f t="shared" si="0"/>
        <v>103.1</v>
      </c>
      <c r="G8" s="45" t="s">
        <v>739</v>
      </c>
      <c r="H8" s="45">
        <v>30</v>
      </c>
      <c r="I8" s="45">
        <v>68</v>
      </c>
      <c r="J8" s="45" t="s">
        <v>669</v>
      </c>
    </row>
    <row r="9" spans="1:10" s="93" customFormat="1" ht="42" customHeight="1">
      <c r="A9" s="51">
        <v>6</v>
      </c>
      <c r="B9" s="45" t="s">
        <v>567</v>
      </c>
      <c r="C9" s="45">
        <v>705</v>
      </c>
      <c r="D9" s="45">
        <v>230</v>
      </c>
      <c r="E9" s="45">
        <v>30</v>
      </c>
      <c r="F9" s="62">
        <f t="shared" si="0"/>
        <v>23.5</v>
      </c>
      <c r="G9" s="45" t="s">
        <v>739</v>
      </c>
      <c r="H9" s="45">
        <v>3</v>
      </c>
      <c r="I9" s="45">
        <v>49</v>
      </c>
      <c r="J9" s="45" t="s">
        <v>669</v>
      </c>
    </row>
    <row r="10" spans="1:10" s="93" customFormat="1" ht="57" customHeight="1">
      <c r="A10" s="51">
        <v>7</v>
      </c>
      <c r="B10" s="45" t="s">
        <v>568</v>
      </c>
      <c r="C10" s="45">
        <v>557</v>
      </c>
      <c r="D10" s="45">
        <v>180</v>
      </c>
      <c r="E10" s="45">
        <v>43</v>
      </c>
      <c r="F10" s="62">
        <f t="shared" si="0"/>
        <v>18.566666666666666</v>
      </c>
      <c r="G10" s="45" t="s">
        <v>739</v>
      </c>
      <c r="H10" s="45">
        <v>40</v>
      </c>
      <c r="I10" s="45">
        <v>78</v>
      </c>
      <c r="J10" s="45" t="s">
        <v>669</v>
      </c>
    </row>
    <row r="11" spans="1:10" s="93" customFormat="1" ht="81.75" customHeight="1">
      <c r="A11" s="51">
        <v>8</v>
      </c>
      <c r="B11" s="45" t="s">
        <v>569</v>
      </c>
      <c r="C11" s="45">
        <v>558</v>
      </c>
      <c r="D11" s="45">
        <v>180</v>
      </c>
      <c r="E11" s="45">
        <v>27</v>
      </c>
      <c r="F11" s="62">
        <f t="shared" si="0"/>
        <v>18.6</v>
      </c>
      <c r="G11" s="45" t="s">
        <v>739</v>
      </c>
      <c r="H11" s="45">
        <v>27</v>
      </c>
      <c r="I11" s="45">
        <v>72</v>
      </c>
      <c r="J11" s="45" t="s">
        <v>669</v>
      </c>
    </row>
    <row r="12" spans="1:10" s="93" customFormat="1" ht="42" customHeight="1">
      <c r="A12" s="51">
        <v>9</v>
      </c>
      <c r="B12" s="45" t="s">
        <v>570</v>
      </c>
      <c r="C12" s="45">
        <v>242</v>
      </c>
      <c r="D12" s="45">
        <v>80</v>
      </c>
      <c r="E12" s="45">
        <v>13</v>
      </c>
      <c r="F12" s="62">
        <f t="shared" si="0"/>
        <v>8.066666666666666</v>
      </c>
      <c r="G12" s="45" t="s">
        <v>739</v>
      </c>
      <c r="H12" s="45">
        <v>13</v>
      </c>
      <c r="I12" s="45">
        <v>56</v>
      </c>
      <c r="J12" s="45" t="s">
        <v>669</v>
      </c>
    </row>
    <row r="13" spans="1:10" s="93" customFormat="1" ht="42" customHeight="1">
      <c r="A13" s="51">
        <v>10</v>
      </c>
      <c r="B13" s="45" t="s">
        <v>571</v>
      </c>
      <c r="C13" s="45">
        <v>496</v>
      </c>
      <c r="D13" s="45">
        <v>160</v>
      </c>
      <c r="E13" s="45">
        <v>25</v>
      </c>
      <c r="F13" s="62">
        <f t="shared" si="0"/>
        <v>16.533333333333335</v>
      </c>
      <c r="G13" s="45" t="s">
        <v>739</v>
      </c>
      <c r="H13" s="45">
        <v>25</v>
      </c>
      <c r="I13" s="45">
        <v>70</v>
      </c>
      <c r="J13" s="45" t="s">
        <v>669</v>
      </c>
    </row>
    <row r="14" spans="1:10" s="93" customFormat="1" ht="42" customHeight="1">
      <c r="A14" s="51">
        <v>11</v>
      </c>
      <c r="B14" s="45" t="s">
        <v>572</v>
      </c>
      <c r="C14" s="45">
        <v>266</v>
      </c>
      <c r="D14" s="45">
        <v>90</v>
      </c>
      <c r="E14" s="45">
        <v>50</v>
      </c>
      <c r="F14" s="62">
        <f t="shared" si="0"/>
        <v>8.866666666666667</v>
      </c>
      <c r="G14" s="45" t="s">
        <v>739</v>
      </c>
      <c r="H14" s="45">
        <v>49</v>
      </c>
      <c r="I14" s="45">
        <v>100</v>
      </c>
      <c r="J14" s="45" t="s">
        <v>669</v>
      </c>
    </row>
    <row r="15" spans="1:10" s="93" customFormat="1" ht="42" customHeight="1">
      <c r="A15" s="51">
        <v>12</v>
      </c>
      <c r="B15" s="45" t="s">
        <v>573</v>
      </c>
      <c r="C15" s="45">
        <v>160</v>
      </c>
      <c r="D15" s="45">
        <v>50</v>
      </c>
      <c r="E15" s="45">
        <v>58</v>
      </c>
      <c r="F15" s="62">
        <f t="shared" si="0"/>
        <v>5.333333333333333</v>
      </c>
      <c r="G15" s="45" t="s">
        <v>739</v>
      </c>
      <c r="H15" s="45">
        <v>55</v>
      </c>
      <c r="I15" s="45">
        <v>93</v>
      </c>
      <c r="J15" s="45" t="s">
        <v>669</v>
      </c>
    </row>
    <row r="16" spans="1:10" s="93" customFormat="1" ht="72.75" customHeight="1">
      <c r="A16" s="51">
        <v>13</v>
      </c>
      <c r="B16" s="45" t="s">
        <v>511</v>
      </c>
      <c r="C16" s="63">
        <v>3764</v>
      </c>
      <c r="D16" s="45">
        <v>1240</v>
      </c>
      <c r="E16" s="63">
        <v>46</v>
      </c>
      <c r="F16" s="62">
        <f t="shared" si="0"/>
        <v>125.46666666666667</v>
      </c>
      <c r="G16" s="45" t="s">
        <v>739</v>
      </c>
      <c r="H16" s="45">
        <v>45</v>
      </c>
      <c r="I16" s="45">
        <v>83</v>
      </c>
      <c r="J16" s="45" t="s">
        <v>669</v>
      </c>
    </row>
    <row r="17" spans="1:10" s="93" customFormat="1" ht="57" customHeight="1">
      <c r="A17" s="51">
        <v>14</v>
      </c>
      <c r="B17" s="45" t="s">
        <v>574</v>
      </c>
      <c r="C17" s="63">
        <v>586</v>
      </c>
      <c r="D17" s="45">
        <v>190</v>
      </c>
      <c r="E17" s="63">
        <v>28</v>
      </c>
      <c r="F17" s="62">
        <f t="shared" si="0"/>
        <v>19.533333333333335</v>
      </c>
      <c r="G17" s="45" t="s">
        <v>739</v>
      </c>
      <c r="H17" s="45">
        <v>28</v>
      </c>
      <c r="I17" s="45">
        <v>72</v>
      </c>
      <c r="J17" s="45" t="s">
        <v>669</v>
      </c>
    </row>
    <row r="18" spans="1:10" s="93" customFormat="1" ht="57" customHeight="1">
      <c r="A18" s="51">
        <v>15</v>
      </c>
      <c r="B18" s="45" t="s">
        <v>575</v>
      </c>
      <c r="C18" s="63">
        <v>59</v>
      </c>
      <c r="D18" s="45">
        <v>20</v>
      </c>
      <c r="E18" s="63">
        <v>21</v>
      </c>
      <c r="F18" s="62">
        <f t="shared" si="0"/>
        <v>1.9666666666666666</v>
      </c>
      <c r="G18" s="45" t="s">
        <v>739</v>
      </c>
      <c r="H18" s="45">
        <v>21</v>
      </c>
      <c r="I18" s="45">
        <v>63</v>
      </c>
      <c r="J18" s="45" t="s">
        <v>669</v>
      </c>
    </row>
    <row r="19" spans="1:10" s="93" customFormat="1" ht="57" customHeight="1">
      <c r="A19" s="51">
        <v>16</v>
      </c>
      <c r="B19" s="45" t="s">
        <v>576</v>
      </c>
      <c r="C19" s="63">
        <v>407</v>
      </c>
      <c r="D19" s="45">
        <v>130</v>
      </c>
      <c r="E19" s="63">
        <v>40</v>
      </c>
      <c r="F19" s="62">
        <f t="shared" si="0"/>
        <v>13.566666666666666</v>
      </c>
      <c r="G19" s="45" t="s">
        <v>739</v>
      </c>
      <c r="H19" s="45">
        <v>47</v>
      </c>
      <c r="I19" s="45">
        <v>75</v>
      </c>
      <c r="J19" s="45" t="s">
        <v>669</v>
      </c>
    </row>
    <row r="20" spans="1:10" s="93" customFormat="1" ht="57" customHeight="1">
      <c r="A20" s="51">
        <v>17</v>
      </c>
      <c r="B20" s="45" t="s">
        <v>577</v>
      </c>
      <c r="C20" s="63">
        <v>76</v>
      </c>
      <c r="D20" s="45">
        <v>30</v>
      </c>
      <c r="E20" s="63">
        <v>49</v>
      </c>
      <c r="F20" s="62">
        <f t="shared" si="0"/>
        <v>2.533333333333333</v>
      </c>
      <c r="G20" s="45" t="s">
        <v>739</v>
      </c>
      <c r="H20" s="45">
        <v>28</v>
      </c>
      <c r="I20" s="45">
        <v>84</v>
      </c>
      <c r="J20" s="45" t="s">
        <v>669</v>
      </c>
    </row>
    <row r="21" spans="1:10" s="93" customFormat="1" ht="77.25" customHeight="1">
      <c r="A21" s="51">
        <v>18</v>
      </c>
      <c r="B21" s="45" t="s">
        <v>579</v>
      </c>
      <c r="C21" s="63">
        <v>707</v>
      </c>
      <c r="D21" s="45">
        <v>230</v>
      </c>
      <c r="E21" s="63">
        <v>51</v>
      </c>
      <c r="F21" s="62">
        <f t="shared" si="0"/>
        <v>23.566666666666666</v>
      </c>
      <c r="G21" s="45" t="s">
        <v>739</v>
      </c>
      <c r="H21" s="45">
        <v>51</v>
      </c>
      <c r="I21" s="45">
        <v>89</v>
      </c>
      <c r="J21" s="45" t="s">
        <v>669</v>
      </c>
    </row>
    <row r="22" spans="1:10" s="93" customFormat="1" ht="57" customHeight="1">
      <c r="A22" s="51">
        <v>19</v>
      </c>
      <c r="B22" s="45" t="s">
        <v>580</v>
      </c>
      <c r="C22" s="63">
        <v>707</v>
      </c>
      <c r="D22" s="45">
        <v>0</v>
      </c>
      <c r="E22" s="63">
        <v>51</v>
      </c>
      <c r="F22" s="62">
        <f t="shared" si="0"/>
        <v>23.566666666666666</v>
      </c>
      <c r="G22" s="45" t="s">
        <v>739</v>
      </c>
      <c r="H22" s="45">
        <v>51</v>
      </c>
      <c r="I22" s="45">
        <v>89</v>
      </c>
      <c r="J22" s="45" t="s">
        <v>669</v>
      </c>
    </row>
    <row r="23" spans="1:10" s="93" customFormat="1" ht="57" customHeight="1">
      <c r="A23" s="51">
        <v>20</v>
      </c>
      <c r="B23" s="45" t="s">
        <v>581</v>
      </c>
      <c r="C23" s="63">
        <v>73</v>
      </c>
      <c r="D23" s="45">
        <v>20</v>
      </c>
      <c r="E23" s="63">
        <v>48</v>
      </c>
      <c r="F23" s="62">
        <f t="shared" si="0"/>
        <v>2.433333333333333</v>
      </c>
      <c r="G23" s="45" t="s">
        <v>739</v>
      </c>
      <c r="H23" s="45">
        <v>46</v>
      </c>
      <c r="I23" s="45">
        <v>83</v>
      </c>
      <c r="J23" s="45" t="s">
        <v>669</v>
      </c>
    </row>
    <row r="24" spans="1:10" s="93" customFormat="1" ht="57" customHeight="1">
      <c r="A24" s="51">
        <v>21</v>
      </c>
      <c r="B24" s="45" t="s">
        <v>582</v>
      </c>
      <c r="C24" s="63">
        <v>915</v>
      </c>
      <c r="D24" s="45">
        <v>300</v>
      </c>
      <c r="E24" s="63">
        <v>35</v>
      </c>
      <c r="F24" s="62">
        <f t="shared" si="0"/>
        <v>30.5</v>
      </c>
      <c r="G24" s="45" t="s">
        <v>739</v>
      </c>
      <c r="H24" s="45">
        <v>36</v>
      </c>
      <c r="I24" s="45">
        <v>79</v>
      </c>
      <c r="J24" s="45" t="s">
        <v>669</v>
      </c>
    </row>
    <row r="25" spans="1:10" s="93" customFormat="1" ht="57" customHeight="1">
      <c r="A25" s="51">
        <v>22</v>
      </c>
      <c r="B25" s="45" t="s">
        <v>583</v>
      </c>
      <c r="C25" s="63">
        <v>21</v>
      </c>
      <c r="D25" s="45">
        <v>10</v>
      </c>
      <c r="E25" s="63">
        <v>45</v>
      </c>
      <c r="F25" s="62">
        <f t="shared" si="0"/>
        <v>0.7</v>
      </c>
      <c r="G25" s="45" t="s">
        <v>739</v>
      </c>
      <c r="H25" s="45">
        <v>47</v>
      </c>
      <c r="I25" s="45">
        <v>88</v>
      </c>
      <c r="J25" s="45" t="s">
        <v>669</v>
      </c>
    </row>
    <row r="26" spans="1:10" s="93" customFormat="1" ht="57" customHeight="1">
      <c r="A26" s="51">
        <v>23</v>
      </c>
      <c r="B26" s="45" t="s">
        <v>705</v>
      </c>
      <c r="C26" s="63">
        <v>308</v>
      </c>
      <c r="D26" s="45">
        <v>100</v>
      </c>
      <c r="E26" s="63">
        <v>37</v>
      </c>
      <c r="F26" s="62">
        <f>C26/30</f>
        <v>10.266666666666667</v>
      </c>
      <c r="G26" s="45" t="s">
        <v>739</v>
      </c>
      <c r="H26" s="45">
        <v>51</v>
      </c>
      <c r="I26" s="45">
        <v>59</v>
      </c>
      <c r="J26" s="45" t="s">
        <v>669</v>
      </c>
    </row>
    <row r="27" spans="1:10" s="93" customFormat="1" ht="57" customHeight="1">
      <c r="A27" s="51">
        <v>24</v>
      </c>
      <c r="B27" s="45" t="s">
        <v>584</v>
      </c>
      <c r="C27" s="63">
        <v>78</v>
      </c>
      <c r="D27" s="45">
        <v>30</v>
      </c>
      <c r="E27" s="63">
        <v>14</v>
      </c>
      <c r="F27" s="62">
        <f t="shared" si="0"/>
        <v>2.6</v>
      </c>
      <c r="G27" s="45" t="s">
        <v>739</v>
      </c>
      <c r="H27" s="45">
        <v>14</v>
      </c>
      <c r="I27" s="45">
        <v>56</v>
      </c>
      <c r="J27" s="45" t="s">
        <v>669</v>
      </c>
    </row>
    <row r="28" spans="1:10" s="93" customFormat="1" ht="57" customHeight="1">
      <c r="A28" s="51">
        <v>25</v>
      </c>
      <c r="B28" s="45" t="s">
        <v>585</v>
      </c>
      <c r="C28" s="63">
        <v>82</v>
      </c>
      <c r="D28" s="45">
        <v>30</v>
      </c>
      <c r="E28" s="63">
        <v>9</v>
      </c>
      <c r="F28" s="62">
        <f t="shared" si="0"/>
        <v>2.7333333333333334</v>
      </c>
      <c r="G28" s="45" t="s">
        <v>739</v>
      </c>
      <c r="H28" s="45">
        <v>9</v>
      </c>
      <c r="I28" s="45">
        <v>52</v>
      </c>
      <c r="J28" s="45" t="s">
        <v>669</v>
      </c>
    </row>
    <row r="29" spans="1:10" s="93" customFormat="1" ht="57" customHeight="1">
      <c r="A29" s="51">
        <v>26</v>
      </c>
      <c r="B29" s="45" t="s">
        <v>586</v>
      </c>
      <c r="C29" s="63">
        <v>224</v>
      </c>
      <c r="D29" s="45">
        <v>70</v>
      </c>
      <c r="E29" s="63">
        <v>21</v>
      </c>
      <c r="F29" s="62">
        <f t="shared" si="0"/>
        <v>7.466666666666667</v>
      </c>
      <c r="G29" s="45" t="s">
        <v>739</v>
      </c>
      <c r="H29" s="45">
        <v>21</v>
      </c>
      <c r="I29" s="45">
        <v>64</v>
      </c>
      <c r="J29" s="45" t="s">
        <v>669</v>
      </c>
    </row>
    <row r="30" spans="1:10" s="93" customFormat="1" ht="57" customHeight="1">
      <c r="A30" s="51">
        <v>27</v>
      </c>
      <c r="B30" s="45" t="s">
        <v>587</v>
      </c>
      <c r="C30" s="63">
        <v>34</v>
      </c>
      <c r="D30" s="45">
        <v>10</v>
      </c>
      <c r="E30" s="63">
        <v>14</v>
      </c>
      <c r="F30" s="62">
        <f t="shared" si="0"/>
        <v>1.1333333333333333</v>
      </c>
      <c r="G30" s="45" t="s">
        <v>739</v>
      </c>
      <c r="H30" s="45">
        <v>14</v>
      </c>
      <c r="I30" s="45">
        <v>57</v>
      </c>
      <c r="J30" s="45" t="s">
        <v>669</v>
      </c>
    </row>
    <row r="31" spans="1:10" s="93" customFormat="1" ht="57" customHeight="1">
      <c r="A31" s="51">
        <v>28</v>
      </c>
      <c r="B31" s="45" t="s">
        <v>423</v>
      </c>
      <c r="C31" s="63">
        <v>971</v>
      </c>
      <c r="D31" s="45">
        <v>320</v>
      </c>
      <c r="E31" s="63">
        <v>8</v>
      </c>
      <c r="F31" s="62">
        <f t="shared" si="0"/>
        <v>32.36666666666667</v>
      </c>
      <c r="G31" s="45" t="s">
        <v>739</v>
      </c>
      <c r="H31" s="45">
        <v>11</v>
      </c>
      <c r="I31" s="45">
        <v>47</v>
      </c>
      <c r="J31" s="45" t="s">
        <v>669</v>
      </c>
    </row>
    <row r="32" spans="1:10" s="93" customFormat="1" ht="57" customHeight="1">
      <c r="A32" s="51">
        <v>29</v>
      </c>
      <c r="B32" s="45" t="s">
        <v>588</v>
      </c>
      <c r="C32" s="63">
        <v>400</v>
      </c>
      <c r="D32" s="45">
        <v>130</v>
      </c>
      <c r="E32" s="63"/>
      <c r="F32" s="62">
        <f t="shared" si="0"/>
        <v>13.333333333333334</v>
      </c>
      <c r="G32" s="45" t="s">
        <v>739</v>
      </c>
      <c r="H32" s="45">
        <v>60</v>
      </c>
      <c r="I32" s="45">
        <v>98</v>
      </c>
      <c r="J32" s="45" t="s">
        <v>669</v>
      </c>
    </row>
    <row r="33" spans="1:10" s="93" customFormat="1" ht="57" customHeight="1">
      <c r="A33" s="51">
        <v>30</v>
      </c>
      <c r="B33" s="45" t="s">
        <v>589</v>
      </c>
      <c r="C33" s="63">
        <v>539</v>
      </c>
      <c r="D33" s="45">
        <v>180</v>
      </c>
      <c r="E33" s="63">
        <v>25</v>
      </c>
      <c r="F33" s="62">
        <f t="shared" si="0"/>
        <v>17.966666666666665</v>
      </c>
      <c r="G33" s="45" t="s">
        <v>739</v>
      </c>
      <c r="H33" s="45">
        <v>25</v>
      </c>
      <c r="I33" s="45">
        <v>40</v>
      </c>
      <c r="J33" s="45" t="s">
        <v>669</v>
      </c>
    </row>
    <row r="34" spans="1:10" s="93" customFormat="1" ht="57" customHeight="1">
      <c r="A34" s="51">
        <v>31</v>
      </c>
      <c r="B34" s="45" t="s">
        <v>590</v>
      </c>
      <c r="C34" s="63">
        <v>811</v>
      </c>
      <c r="D34" s="45">
        <v>270</v>
      </c>
      <c r="E34" s="63">
        <v>19</v>
      </c>
      <c r="F34" s="62">
        <f>C34/30</f>
        <v>27.033333333333335</v>
      </c>
      <c r="G34" s="45" t="s">
        <v>739</v>
      </c>
      <c r="H34" s="45">
        <v>19</v>
      </c>
      <c r="I34" s="45">
        <v>35</v>
      </c>
      <c r="J34" s="45" t="s">
        <v>669</v>
      </c>
    </row>
    <row r="35" spans="1:10" ht="57" customHeight="1">
      <c r="A35" s="4"/>
      <c r="B35" s="5" t="s">
        <v>532</v>
      </c>
      <c r="C35" s="4">
        <f>SUM(C4:C34)</f>
        <v>24112</v>
      </c>
      <c r="D35" s="4">
        <f>SUM(D4:D34)</f>
        <v>7710</v>
      </c>
      <c r="E35" s="3">
        <f>SUM(E4:E34)</f>
        <v>874</v>
      </c>
      <c r="F35" s="76">
        <f>SUM(F4:F34)</f>
        <v>803.7333333333336</v>
      </c>
      <c r="G35" s="3" t="s">
        <v>706</v>
      </c>
      <c r="H35" s="3"/>
      <c r="I35" s="3"/>
      <c r="J35" s="1"/>
    </row>
  </sheetData>
  <sheetProtection/>
  <mergeCells count="8">
    <mergeCell ref="A1:J1"/>
    <mergeCell ref="J2:J3"/>
    <mergeCell ref="E2:E3"/>
    <mergeCell ref="A2:A3"/>
    <mergeCell ref="B2:B3"/>
    <mergeCell ref="D2:D3"/>
    <mergeCell ref="C2:C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55" zoomScaleNormal="55" zoomScaleSheetLayoutView="55" zoomScalePageLayoutView="0" workbookViewId="0" topLeftCell="A1">
      <selection activeCell="G11" sqref="G11"/>
    </sheetView>
  </sheetViews>
  <sheetFormatPr defaultColWidth="9.00390625" defaultRowHeight="12.75"/>
  <cols>
    <col min="1" max="1" width="12.625" style="99" customWidth="1"/>
    <col min="2" max="2" width="33.25390625" style="100" customWidth="1"/>
    <col min="3" max="3" width="21.875" style="79" customWidth="1"/>
    <col min="4" max="5" width="24.25390625" style="79" customWidth="1"/>
    <col min="6" max="6" width="21.75390625" style="79" customWidth="1"/>
    <col min="7" max="7" width="113.00390625" style="79" customWidth="1"/>
    <col min="8" max="8" width="26.125" style="79" customWidth="1"/>
    <col min="9" max="9" width="27.625" style="79" customWidth="1"/>
    <col min="10" max="10" width="63.375" style="79" customWidth="1"/>
    <col min="11" max="16384" width="9.125" style="79" customWidth="1"/>
  </cols>
  <sheetData>
    <row r="1" spans="1:10" ht="25.5">
      <c r="A1" s="137" t="s">
        <v>258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4" customHeight="1">
      <c r="A2" s="140" t="s">
        <v>525</v>
      </c>
      <c r="B2" s="150" t="s">
        <v>535</v>
      </c>
      <c r="C2" s="140" t="s">
        <v>526</v>
      </c>
      <c r="D2" s="138" t="s">
        <v>700</v>
      </c>
      <c r="E2" s="140" t="s">
        <v>260</v>
      </c>
      <c r="F2" s="140" t="s">
        <v>529</v>
      </c>
      <c r="G2" s="140"/>
      <c r="H2" s="140"/>
      <c r="I2" s="140"/>
      <c r="J2" s="140" t="s">
        <v>528</v>
      </c>
    </row>
    <row r="3" spans="1:10" ht="123.75" customHeight="1">
      <c r="A3" s="140"/>
      <c r="B3" s="150"/>
      <c r="C3" s="140"/>
      <c r="D3" s="148"/>
      <c r="E3" s="140"/>
      <c r="F3" s="2" t="s">
        <v>509</v>
      </c>
      <c r="G3" s="2" t="s">
        <v>531</v>
      </c>
      <c r="H3" s="2" t="str">
        <f>'16'!H3</f>
        <v>расстояние до места накопления отходов, км</v>
      </c>
      <c r="I3" s="2" t="str">
        <f>'16'!I3</f>
        <v>расстояние с места накопления отходов до полигона, км</v>
      </c>
      <c r="J3" s="140"/>
    </row>
    <row r="4" spans="1:10" s="97" customFormat="1" ht="47.25" customHeight="1">
      <c r="A4" s="51">
        <v>1</v>
      </c>
      <c r="B4" s="45" t="s">
        <v>537</v>
      </c>
      <c r="C4" s="64">
        <v>406</v>
      </c>
      <c r="D4" s="45">
        <v>300</v>
      </c>
      <c r="E4" s="65">
        <v>10</v>
      </c>
      <c r="F4" s="45">
        <v>16</v>
      </c>
      <c r="G4" s="45" t="s">
        <v>740</v>
      </c>
      <c r="H4" s="86">
        <v>31</v>
      </c>
      <c r="I4" s="86">
        <v>160</v>
      </c>
      <c r="J4" s="45" t="s">
        <v>674</v>
      </c>
    </row>
    <row r="5" spans="1:10" s="97" customFormat="1" ht="47.25" customHeight="1">
      <c r="A5" s="51">
        <v>2</v>
      </c>
      <c r="B5" s="45" t="s">
        <v>538</v>
      </c>
      <c r="C5" s="64">
        <v>617</v>
      </c>
      <c r="D5" s="45">
        <v>450</v>
      </c>
      <c r="E5" s="65">
        <v>35</v>
      </c>
      <c r="F5" s="45">
        <v>18</v>
      </c>
      <c r="G5" s="45" t="s">
        <v>741</v>
      </c>
      <c r="H5" s="86">
        <v>35</v>
      </c>
      <c r="I5" s="86">
        <v>130</v>
      </c>
      <c r="J5" s="45" t="s">
        <v>674</v>
      </c>
    </row>
    <row r="6" spans="1:10" s="97" customFormat="1" ht="125.25" customHeight="1">
      <c r="A6" s="51">
        <v>3</v>
      </c>
      <c r="B6" s="45" t="s">
        <v>539</v>
      </c>
      <c r="C6" s="64">
        <v>246</v>
      </c>
      <c r="D6" s="45">
        <v>180</v>
      </c>
      <c r="E6" s="65">
        <v>26</v>
      </c>
      <c r="F6" s="45">
        <v>9</v>
      </c>
      <c r="G6" s="45" t="s">
        <v>741</v>
      </c>
      <c r="H6" s="86">
        <v>37</v>
      </c>
      <c r="I6" s="86">
        <v>140</v>
      </c>
      <c r="J6" s="45" t="s">
        <v>674</v>
      </c>
    </row>
    <row r="7" spans="1:10" s="97" customFormat="1" ht="44.25" customHeight="1">
      <c r="A7" s="51">
        <v>4</v>
      </c>
      <c r="B7" s="45" t="s">
        <v>130</v>
      </c>
      <c r="C7" s="64">
        <v>434</v>
      </c>
      <c r="D7" s="45">
        <v>310</v>
      </c>
      <c r="E7" s="65">
        <v>75</v>
      </c>
      <c r="F7" s="45">
        <v>11</v>
      </c>
      <c r="G7" s="45" t="s">
        <v>741</v>
      </c>
      <c r="H7" s="86">
        <v>26</v>
      </c>
      <c r="I7" s="86">
        <v>120</v>
      </c>
      <c r="J7" s="45" t="s">
        <v>674</v>
      </c>
    </row>
    <row r="8" spans="1:10" s="97" customFormat="1" ht="44.25" customHeight="1">
      <c r="A8" s="51">
        <v>5</v>
      </c>
      <c r="B8" s="45" t="s">
        <v>131</v>
      </c>
      <c r="C8" s="64">
        <v>205</v>
      </c>
      <c r="D8" s="45">
        <v>150</v>
      </c>
      <c r="E8" s="65">
        <v>83</v>
      </c>
      <c r="F8" s="45">
        <v>7</v>
      </c>
      <c r="G8" s="45" t="s">
        <v>742</v>
      </c>
      <c r="H8" s="86">
        <v>19</v>
      </c>
      <c r="I8" s="86">
        <v>120</v>
      </c>
      <c r="J8" s="45" t="s">
        <v>674</v>
      </c>
    </row>
    <row r="9" spans="1:10" s="97" customFormat="1" ht="79.5" customHeight="1">
      <c r="A9" s="51">
        <v>6</v>
      </c>
      <c r="B9" s="45" t="s">
        <v>132</v>
      </c>
      <c r="C9" s="64">
        <v>762</v>
      </c>
      <c r="D9" s="45">
        <v>550</v>
      </c>
      <c r="E9" s="65">
        <v>9.4</v>
      </c>
      <c r="F9" s="45">
        <v>45</v>
      </c>
      <c r="G9" s="45" t="s">
        <v>740</v>
      </c>
      <c r="H9" s="86">
        <v>19</v>
      </c>
      <c r="I9" s="86">
        <v>150</v>
      </c>
      <c r="J9" s="45" t="s">
        <v>674</v>
      </c>
    </row>
    <row r="10" spans="1:10" s="97" customFormat="1" ht="54" customHeight="1">
      <c r="A10" s="51">
        <v>7</v>
      </c>
      <c r="B10" s="45" t="s">
        <v>133</v>
      </c>
      <c r="C10" s="64">
        <v>370</v>
      </c>
      <c r="D10" s="45">
        <v>270</v>
      </c>
      <c r="E10" s="65">
        <v>12</v>
      </c>
      <c r="F10" s="45">
        <v>13</v>
      </c>
      <c r="G10" s="45" t="s">
        <v>740</v>
      </c>
      <c r="H10" s="86">
        <v>12</v>
      </c>
      <c r="I10" s="86">
        <v>180</v>
      </c>
      <c r="J10" s="45" t="s">
        <v>674</v>
      </c>
    </row>
    <row r="11" spans="1:10" s="97" customFormat="1" ht="44.25" customHeight="1">
      <c r="A11" s="51">
        <v>8</v>
      </c>
      <c r="B11" s="45" t="s">
        <v>134</v>
      </c>
      <c r="C11" s="64">
        <v>102</v>
      </c>
      <c r="D11" s="45">
        <v>70</v>
      </c>
      <c r="E11" s="65">
        <v>16</v>
      </c>
      <c r="F11" s="45">
        <v>4</v>
      </c>
      <c r="G11" s="45" t="s">
        <v>740</v>
      </c>
      <c r="H11" s="86">
        <v>15</v>
      </c>
      <c r="I11" s="86">
        <v>170</v>
      </c>
      <c r="J11" s="45" t="s">
        <v>674</v>
      </c>
    </row>
    <row r="12" spans="1:10" s="97" customFormat="1" ht="60.75" customHeight="1">
      <c r="A12" s="51">
        <v>9</v>
      </c>
      <c r="B12" s="45" t="s">
        <v>135</v>
      </c>
      <c r="C12" s="64">
        <v>957</v>
      </c>
      <c r="D12" s="45">
        <v>700</v>
      </c>
      <c r="E12" s="65" t="s">
        <v>277</v>
      </c>
      <c r="F12" s="45">
        <v>33</v>
      </c>
      <c r="G12" s="45" t="s">
        <v>740</v>
      </c>
      <c r="H12" s="86">
        <v>21</v>
      </c>
      <c r="I12" s="86">
        <v>150</v>
      </c>
      <c r="J12" s="63" t="s">
        <v>674</v>
      </c>
    </row>
    <row r="13" spans="1:10" s="97" customFormat="1" ht="104.25" customHeight="1">
      <c r="A13" s="51">
        <v>10</v>
      </c>
      <c r="B13" s="45" t="s">
        <v>593</v>
      </c>
      <c r="C13" s="64">
        <v>5197</v>
      </c>
      <c r="D13" s="45">
        <v>3770</v>
      </c>
      <c r="E13" s="65">
        <v>18</v>
      </c>
      <c r="F13" s="45">
        <v>199</v>
      </c>
      <c r="G13" s="125" t="s">
        <v>129</v>
      </c>
      <c r="H13" s="86" t="s">
        <v>277</v>
      </c>
      <c r="I13" s="86">
        <v>160</v>
      </c>
      <c r="J13" s="45" t="s">
        <v>683</v>
      </c>
    </row>
    <row r="14" spans="1:10" s="97" customFormat="1" ht="58.5" customHeight="1">
      <c r="A14" s="51">
        <v>11</v>
      </c>
      <c r="B14" s="45" t="s">
        <v>594</v>
      </c>
      <c r="C14" s="64">
        <v>1143</v>
      </c>
      <c r="D14" s="45">
        <v>830</v>
      </c>
      <c r="E14" s="65">
        <v>22</v>
      </c>
      <c r="F14" s="45">
        <v>45</v>
      </c>
      <c r="G14" s="125" t="s">
        <v>129</v>
      </c>
      <c r="H14" s="86" t="s">
        <v>277</v>
      </c>
      <c r="I14" s="86">
        <v>138</v>
      </c>
      <c r="J14" s="45" t="s">
        <v>674</v>
      </c>
    </row>
    <row r="15" spans="1:10" s="98" customFormat="1" ht="58.5" customHeight="1">
      <c r="A15" s="51">
        <v>12</v>
      </c>
      <c r="B15" s="45" t="s">
        <v>595</v>
      </c>
      <c r="C15" s="64">
        <v>510</v>
      </c>
      <c r="D15" s="45">
        <v>370</v>
      </c>
      <c r="E15" s="65">
        <v>46</v>
      </c>
      <c r="F15" s="45">
        <v>16</v>
      </c>
      <c r="G15" s="45" t="s">
        <v>743</v>
      </c>
      <c r="H15" s="86">
        <v>28</v>
      </c>
      <c r="I15" s="86">
        <v>130</v>
      </c>
      <c r="J15" s="45" t="s">
        <v>674</v>
      </c>
    </row>
    <row r="16" spans="1:10" s="98" customFormat="1" ht="58.5" customHeight="1">
      <c r="A16" s="51">
        <v>13</v>
      </c>
      <c r="B16" s="45" t="s">
        <v>596</v>
      </c>
      <c r="C16" s="64">
        <v>269</v>
      </c>
      <c r="D16" s="45">
        <v>200</v>
      </c>
      <c r="E16" s="65">
        <v>30</v>
      </c>
      <c r="F16" s="45">
        <v>8</v>
      </c>
      <c r="G16" s="45" t="s">
        <v>743</v>
      </c>
      <c r="H16" s="86">
        <v>13</v>
      </c>
      <c r="I16" s="86">
        <v>150</v>
      </c>
      <c r="J16" s="45" t="s">
        <v>674</v>
      </c>
    </row>
    <row r="17" spans="1:10" s="98" customFormat="1" ht="58.5" customHeight="1">
      <c r="A17" s="51">
        <v>14</v>
      </c>
      <c r="B17" s="45" t="s">
        <v>597</v>
      </c>
      <c r="C17" s="64">
        <v>190</v>
      </c>
      <c r="D17" s="45">
        <v>140</v>
      </c>
      <c r="E17" s="65">
        <v>38</v>
      </c>
      <c r="F17" s="45">
        <v>6</v>
      </c>
      <c r="G17" s="45" t="s">
        <v>740</v>
      </c>
      <c r="H17" s="86">
        <v>20</v>
      </c>
      <c r="I17" s="86">
        <v>140</v>
      </c>
      <c r="J17" s="45" t="s">
        <v>674</v>
      </c>
    </row>
    <row r="18" spans="1:10" s="98" customFormat="1" ht="58.5" customHeight="1">
      <c r="A18" s="51">
        <v>15</v>
      </c>
      <c r="B18" s="45" t="s">
        <v>256</v>
      </c>
      <c r="C18" s="64">
        <v>446</v>
      </c>
      <c r="D18" s="45">
        <v>320</v>
      </c>
      <c r="E18" s="65">
        <v>18</v>
      </c>
      <c r="F18" s="45">
        <v>17</v>
      </c>
      <c r="G18" s="45" t="s">
        <v>741</v>
      </c>
      <c r="H18" s="86">
        <v>22</v>
      </c>
      <c r="I18" s="86">
        <v>150</v>
      </c>
      <c r="J18" s="45" t="s">
        <v>674</v>
      </c>
    </row>
    <row r="19" spans="1:10" s="98" customFormat="1" ht="58.5" customHeight="1">
      <c r="A19" s="51">
        <v>16</v>
      </c>
      <c r="B19" s="45" t="s">
        <v>257</v>
      </c>
      <c r="C19" s="64">
        <v>318</v>
      </c>
      <c r="D19" s="45">
        <v>250</v>
      </c>
      <c r="E19" s="65">
        <v>18</v>
      </c>
      <c r="F19" s="45">
        <v>11</v>
      </c>
      <c r="G19" s="45" t="s">
        <v>740</v>
      </c>
      <c r="H19" s="86">
        <v>28</v>
      </c>
      <c r="I19" s="86">
        <v>170</v>
      </c>
      <c r="J19" s="45" t="s">
        <v>674</v>
      </c>
    </row>
    <row r="20" spans="1:10" ht="55.5" customHeight="1">
      <c r="A20" s="4"/>
      <c r="B20" s="51" t="s">
        <v>532</v>
      </c>
      <c r="C20" s="4">
        <f>SUM(C4:C19)</f>
        <v>12172</v>
      </c>
      <c r="D20" s="9">
        <f>SUM(D4:D19)</f>
        <v>8860</v>
      </c>
      <c r="E20" s="3"/>
      <c r="F20" s="3">
        <f>SUM(F4:F19)</f>
        <v>458</v>
      </c>
      <c r="G20" s="3" t="s">
        <v>820</v>
      </c>
      <c r="H20" s="3"/>
      <c r="I20" s="3"/>
      <c r="J20" s="3"/>
    </row>
  </sheetData>
  <sheetProtection/>
  <mergeCells count="8">
    <mergeCell ref="A1:J1"/>
    <mergeCell ref="E2:E3"/>
    <mergeCell ref="J2:J3"/>
    <mergeCell ref="A2:A3"/>
    <mergeCell ref="B2:B3"/>
    <mergeCell ref="C2:C3"/>
    <mergeCell ref="D2:D3"/>
    <mergeCell ref="F2:I2"/>
  </mergeCells>
  <printOptions/>
  <pageMargins left="0.24" right="0.3" top="0.52" bottom="0.51" header="0.5" footer="0.5"/>
  <pageSetup fitToHeight="0" fitToWidth="1" horizontalDpi="600" verticalDpi="600" orientation="landscape" paperSize="9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55" zoomScaleNormal="55" zoomScaleSheetLayoutView="55" zoomScalePageLayoutView="0" workbookViewId="0" topLeftCell="A1">
      <selection activeCell="G6" sqref="G6"/>
    </sheetView>
  </sheetViews>
  <sheetFormatPr defaultColWidth="37.125" defaultRowHeight="12.75"/>
  <cols>
    <col min="1" max="1" width="12.375" style="15" customWidth="1"/>
    <col min="2" max="2" width="31.75390625" style="74" customWidth="1"/>
    <col min="3" max="3" width="27.875" style="74" customWidth="1"/>
    <col min="4" max="4" width="29.625" style="74" customWidth="1"/>
    <col min="5" max="5" width="27.125" style="74" customWidth="1"/>
    <col min="6" max="6" width="37.125" style="74" customWidth="1"/>
    <col min="7" max="7" width="101.25390625" style="74" customWidth="1"/>
    <col min="8" max="8" width="30.875" style="74" customWidth="1"/>
    <col min="9" max="9" width="28.00390625" style="74" customWidth="1"/>
    <col min="10" max="10" width="85.875" style="74" customWidth="1"/>
    <col min="11" max="16384" width="37.125" style="74" customWidth="1"/>
  </cols>
  <sheetData>
    <row r="1" spans="1:10" ht="26.25" customHeight="1">
      <c r="A1" s="137" t="s">
        <v>467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40" t="s">
        <v>535</v>
      </c>
      <c r="C2" s="140" t="s">
        <v>526</v>
      </c>
      <c r="D2" s="138" t="s">
        <v>699</v>
      </c>
      <c r="E2" s="140" t="s">
        <v>469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40"/>
      <c r="B3" s="140"/>
      <c r="C3" s="140"/>
      <c r="D3" s="139"/>
      <c r="E3" s="140"/>
      <c r="F3" s="2" t="s">
        <v>509</v>
      </c>
      <c r="G3" s="2" t="s">
        <v>531</v>
      </c>
      <c r="H3" s="2" t="str">
        <f>'17'!H3</f>
        <v>расстояние до места накопления отходов, км</v>
      </c>
      <c r="I3" s="2" t="str">
        <f>'17'!I3</f>
        <v>расстояние с места накопления отходов до полигона, км</v>
      </c>
      <c r="J3" s="139"/>
    </row>
    <row r="4" spans="1:10" s="94" customFormat="1" ht="150" customHeight="1">
      <c r="A4" s="51">
        <v>1</v>
      </c>
      <c r="B4" s="45" t="s">
        <v>470</v>
      </c>
      <c r="C4" s="45">
        <v>9895</v>
      </c>
      <c r="D4" s="45">
        <v>9010</v>
      </c>
      <c r="E4" s="45"/>
      <c r="F4" s="45">
        <v>330</v>
      </c>
      <c r="G4" s="126" t="s">
        <v>837</v>
      </c>
      <c r="H4" s="86" t="s">
        <v>277</v>
      </c>
      <c r="I4" s="86" t="s">
        <v>277</v>
      </c>
      <c r="J4" s="45" t="s">
        <v>673</v>
      </c>
    </row>
    <row r="5" spans="1:10" s="94" customFormat="1" ht="46.5" customHeight="1">
      <c r="A5" s="51">
        <v>2</v>
      </c>
      <c r="B5" s="45" t="s">
        <v>471</v>
      </c>
      <c r="C5" s="45">
        <v>2948</v>
      </c>
      <c r="D5" s="45">
        <v>2760</v>
      </c>
      <c r="E5" s="45">
        <v>76</v>
      </c>
      <c r="F5" s="45">
        <v>83</v>
      </c>
      <c r="G5" s="125" t="s">
        <v>129</v>
      </c>
      <c r="H5" s="86" t="s">
        <v>277</v>
      </c>
      <c r="I5" s="86">
        <v>76</v>
      </c>
      <c r="J5" s="45" t="s">
        <v>669</v>
      </c>
    </row>
    <row r="6" spans="1:10" s="94" customFormat="1" ht="125.25" customHeight="1">
      <c r="A6" s="51">
        <v>3</v>
      </c>
      <c r="B6" s="45" t="s">
        <v>472</v>
      </c>
      <c r="C6" s="45">
        <v>1568</v>
      </c>
      <c r="D6" s="45">
        <v>1380</v>
      </c>
      <c r="E6" s="45">
        <v>130</v>
      </c>
      <c r="F6" s="45">
        <v>60</v>
      </c>
      <c r="G6" s="125" t="s">
        <v>129</v>
      </c>
      <c r="H6" s="86" t="s">
        <v>277</v>
      </c>
      <c r="I6" s="86">
        <v>130</v>
      </c>
      <c r="J6" s="45" t="s">
        <v>669</v>
      </c>
    </row>
    <row r="7" spans="1:10" s="94" customFormat="1" ht="65.25" customHeight="1">
      <c r="A7" s="51">
        <v>4</v>
      </c>
      <c r="B7" s="45" t="s">
        <v>317</v>
      </c>
      <c r="C7" s="45">
        <v>1899</v>
      </c>
      <c r="D7" s="45">
        <v>1260</v>
      </c>
      <c r="E7" s="45">
        <v>110</v>
      </c>
      <c r="F7" s="45">
        <v>67</v>
      </c>
      <c r="G7" s="125" t="s">
        <v>129</v>
      </c>
      <c r="H7" s="86" t="s">
        <v>277</v>
      </c>
      <c r="I7" s="86">
        <v>110</v>
      </c>
      <c r="J7" s="45" t="s">
        <v>669</v>
      </c>
    </row>
    <row r="8" spans="1:10" s="94" customFormat="1" ht="70.5" customHeight="1">
      <c r="A8" s="51">
        <v>5</v>
      </c>
      <c r="B8" s="45" t="s">
        <v>318</v>
      </c>
      <c r="C8" s="45">
        <v>791</v>
      </c>
      <c r="D8" s="45">
        <v>740</v>
      </c>
      <c r="E8" s="45">
        <v>120</v>
      </c>
      <c r="F8" s="45">
        <v>35</v>
      </c>
      <c r="G8" s="125" t="s">
        <v>129</v>
      </c>
      <c r="H8" s="86" t="s">
        <v>277</v>
      </c>
      <c r="I8" s="86">
        <v>120</v>
      </c>
      <c r="J8" s="45" t="s">
        <v>669</v>
      </c>
    </row>
    <row r="9" spans="1:10" s="94" customFormat="1" ht="84.75" customHeight="1">
      <c r="A9" s="51">
        <v>6</v>
      </c>
      <c r="B9" s="45" t="s">
        <v>319</v>
      </c>
      <c r="C9" s="45">
        <v>705</v>
      </c>
      <c r="D9" s="45">
        <v>660</v>
      </c>
      <c r="E9" s="45">
        <v>40</v>
      </c>
      <c r="F9" s="45">
        <v>27</v>
      </c>
      <c r="G9" s="45" t="s">
        <v>746</v>
      </c>
      <c r="H9" s="86">
        <v>40</v>
      </c>
      <c r="I9" s="86">
        <v>40</v>
      </c>
      <c r="J9" s="45" t="s">
        <v>685</v>
      </c>
    </row>
    <row r="10" spans="1:10" ht="77.25" customHeight="1">
      <c r="A10" s="51">
        <v>7</v>
      </c>
      <c r="B10" s="45" t="s">
        <v>320</v>
      </c>
      <c r="C10" s="45">
        <v>178</v>
      </c>
      <c r="D10" s="45">
        <v>170</v>
      </c>
      <c r="E10" s="45">
        <v>160</v>
      </c>
      <c r="F10" s="45">
        <v>7</v>
      </c>
      <c r="G10" s="45" t="s">
        <v>744</v>
      </c>
      <c r="H10" s="86">
        <v>41</v>
      </c>
      <c r="I10" s="86" t="s">
        <v>277</v>
      </c>
      <c r="J10" s="45" t="s">
        <v>669</v>
      </c>
    </row>
    <row r="11" spans="1:10" s="94" customFormat="1" ht="81.75" customHeight="1">
      <c r="A11" s="51">
        <v>8</v>
      </c>
      <c r="B11" s="45" t="s">
        <v>321</v>
      </c>
      <c r="C11" s="45">
        <v>368</v>
      </c>
      <c r="D11" s="45">
        <v>350</v>
      </c>
      <c r="E11" s="45">
        <v>55</v>
      </c>
      <c r="F11" s="45">
        <v>7</v>
      </c>
      <c r="G11" s="45" t="s">
        <v>746</v>
      </c>
      <c r="H11" s="86">
        <v>55</v>
      </c>
      <c r="I11" s="86" t="s">
        <v>788</v>
      </c>
      <c r="J11" s="45" t="s">
        <v>684</v>
      </c>
    </row>
    <row r="12" spans="1:10" ht="72" customHeight="1">
      <c r="A12" s="4">
        <v>9</v>
      </c>
      <c r="B12" s="1" t="s">
        <v>600</v>
      </c>
      <c r="C12" s="1">
        <v>388</v>
      </c>
      <c r="D12" s="45">
        <v>320</v>
      </c>
      <c r="E12" s="1">
        <v>98</v>
      </c>
      <c r="F12" s="1">
        <v>10</v>
      </c>
      <c r="G12" s="1" t="s">
        <v>745</v>
      </c>
      <c r="H12" s="86">
        <v>21</v>
      </c>
      <c r="I12" s="86" t="s">
        <v>277</v>
      </c>
      <c r="J12" s="1" t="s">
        <v>669</v>
      </c>
    </row>
    <row r="13" spans="1:10" s="93" customFormat="1" ht="79.5" customHeight="1">
      <c r="A13" s="51">
        <v>10</v>
      </c>
      <c r="B13" s="45" t="s">
        <v>601</v>
      </c>
      <c r="C13" s="45">
        <v>178</v>
      </c>
      <c r="D13" s="45">
        <v>170</v>
      </c>
      <c r="E13" s="45">
        <v>49</v>
      </c>
      <c r="F13" s="45">
        <v>6</v>
      </c>
      <c r="G13" s="45" t="s">
        <v>746</v>
      </c>
      <c r="H13" s="86">
        <v>49</v>
      </c>
      <c r="I13" s="86" t="s">
        <v>277</v>
      </c>
      <c r="J13" s="1" t="s">
        <v>669</v>
      </c>
    </row>
    <row r="14" spans="1:10" s="93" customFormat="1" ht="62.25" customHeight="1">
      <c r="A14" s="51">
        <v>11</v>
      </c>
      <c r="B14" s="45" t="s">
        <v>602</v>
      </c>
      <c r="C14" s="45">
        <v>536</v>
      </c>
      <c r="D14" s="45">
        <v>500</v>
      </c>
      <c r="E14" s="45">
        <v>42</v>
      </c>
      <c r="F14" s="45">
        <v>24</v>
      </c>
      <c r="G14" s="45" t="s">
        <v>746</v>
      </c>
      <c r="H14" s="86">
        <v>42</v>
      </c>
      <c r="I14" s="86" t="s">
        <v>277</v>
      </c>
      <c r="J14" s="1" t="s">
        <v>669</v>
      </c>
    </row>
    <row r="15" spans="1:10" ht="93.75" customHeight="1">
      <c r="A15" s="4"/>
      <c r="B15" s="2" t="s">
        <v>532</v>
      </c>
      <c r="C15" s="14">
        <f>SUM(C4:C14)</f>
        <v>19454</v>
      </c>
      <c r="D15" s="4">
        <f>SUM(D4:D14)</f>
        <v>17320</v>
      </c>
      <c r="E15" s="101"/>
      <c r="F15" s="3">
        <f>SUM(F4:F14)</f>
        <v>656</v>
      </c>
      <c r="G15" s="1" t="s">
        <v>747</v>
      </c>
      <c r="H15" s="86"/>
      <c r="I15" s="86"/>
      <c r="J15" s="3"/>
    </row>
  </sheetData>
  <sheetProtection/>
  <mergeCells count="8">
    <mergeCell ref="A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55" zoomScaleNormal="55" zoomScaleSheetLayoutView="55" zoomScalePageLayoutView="0" workbookViewId="0" topLeftCell="A1">
      <selection activeCell="D5" sqref="D5"/>
    </sheetView>
  </sheetViews>
  <sheetFormatPr defaultColWidth="9.00390625" defaultRowHeight="12.75"/>
  <cols>
    <col min="1" max="1" width="14.875" style="70" customWidth="1"/>
    <col min="2" max="2" width="36.25390625" style="74" customWidth="1"/>
    <col min="3" max="3" width="20.00390625" style="74" customWidth="1"/>
    <col min="4" max="4" width="29.25390625" style="74" customWidth="1"/>
    <col min="5" max="5" width="25.25390625" style="74" customWidth="1"/>
    <col min="6" max="6" width="24.75390625" style="70" customWidth="1"/>
    <col min="7" max="7" width="94.875" style="70" customWidth="1"/>
    <col min="8" max="8" width="38.00390625" style="70" customWidth="1"/>
    <col min="9" max="9" width="26.00390625" style="70" customWidth="1"/>
    <col min="10" max="10" width="82.00390625" style="70" customWidth="1"/>
    <col min="11" max="16384" width="9.125" style="70" customWidth="1"/>
  </cols>
  <sheetData>
    <row r="1" spans="1:10" ht="25.5">
      <c r="A1" s="137" t="s">
        <v>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40" t="s">
        <v>275</v>
      </c>
      <c r="C2" s="140" t="s">
        <v>526</v>
      </c>
      <c r="D2" s="141" t="s">
        <v>698</v>
      </c>
      <c r="E2" s="140" t="s">
        <v>17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40"/>
      <c r="B3" s="140"/>
      <c r="C3" s="140"/>
      <c r="D3" s="142"/>
      <c r="E3" s="140"/>
      <c r="F3" s="2" t="s">
        <v>509</v>
      </c>
      <c r="G3" s="2" t="s">
        <v>531</v>
      </c>
      <c r="H3" s="2" t="s">
        <v>714</v>
      </c>
      <c r="I3" s="2" t="s">
        <v>715</v>
      </c>
      <c r="J3" s="139"/>
    </row>
    <row r="4" spans="1:10" ht="111" customHeight="1">
      <c r="A4" s="2">
        <v>1</v>
      </c>
      <c r="B4" s="45" t="s">
        <v>229</v>
      </c>
      <c r="C4" s="1">
        <v>65776</v>
      </c>
      <c r="D4" s="50">
        <v>41030</v>
      </c>
      <c r="E4" s="1">
        <v>0</v>
      </c>
      <c r="F4" s="16">
        <f>C4/30</f>
        <v>2192.5333333333333</v>
      </c>
      <c r="G4" s="1" t="s">
        <v>712</v>
      </c>
      <c r="H4" s="1" t="s">
        <v>728</v>
      </c>
      <c r="I4" s="1">
        <v>19</v>
      </c>
      <c r="J4" s="1" t="s">
        <v>733</v>
      </c>
    </row>
    <row r="5" spans="1:10" ht="111" customHeight="1">
      <c r="A5" s="2">
        <v>2</v>
      </c>
      <c r="B5" s="45" t="s">
        <v>334</v>
      </c>
      <c r="C5" s="1">
        <v>461</v>
      </c>
      <c r="D5" s="1">
        <v>300</v>
      </c>
      <c r="E5" s="1">
        <v>9.5</v>
      </c>
      <c r="F5" s="16">
        <f>C5/30</f>
        <v>15.366666666666667</v>
      </c>
      <c r="G5" s="1" t="s">
        <v>712</v>
      </c>
      <c r="H5" s="1" t="s">
        <v>728</v>
      </c>
      <c r="I5" s="1">
        <v>24</v>
      </c>
      <c r="J5" s="1" t="s">
        <v>734</v>
      </c>
    </row>
    <row r="6" spans="1:10" ht="97.5" customHeight="1">
      <c r="A6" s="2">
        <v>3</v>
      </c>
      <c r="B6" s="45" t="s">
        <v>230</v>
      </c>
      <c r="C6" s="1"/>
      <c r="D6" s="75"/>
      <c r="E6" s="1">
        <v>0</v>
      </c>
      <c r="F6" s="16"/>
      <c r="G6" s="1"/>
      <c r="H6" s="1"/>
      <c r="I6" s="1"/>
      <c r="J6" s="1" t="s">
        <v>231</v>
      </c>
    </row>
    <row r="7" spans="1:10" ht="61.5" customHeight="1">
      <c r="A7" s="1"/>
      <c r="B7" s="5" t="s">
        <v>532</v>
      </c>
      <c r="C7" s="49">
        <f>SUM(C4:C6)</f>
        <v>66237</v>
      </c>
      <c r="D7" s="48">
        <f>SUM(D4:D6)</f>
        <v>41330</v>
      </c>
      <c r="E7" s="1"/>
      <c r="F7" s="16">
        <f>SUM(F4:F6)</f>
        <v>2207.9</v>
      </c>
      <c r="G7" s="1"/>
      <c r="H7" s="1"/>
      <c r="I7" s="1"/>
      <c r="J7" s="1" t="s">
        <v>24</v>
      </c>
    </row>
    <row r="8" spans="1:10" ht="20.25">
      <c r="A8" s="50"/>
      <c r="B8" s="50"/>
      <c r="C8" s="50"/>
      <c r="D8" s="50"/>
      <c r="E8" s="50"/>
      <c r="F8" s="50"/>
      <c r="G8" s="50"/>
      <c r="H8" s="50"/>
      <c r="I8" s="50"/>
      <c r="J8" s="50"/>
    </row>
  </sheetData>
  <sheetProtection/>
  <mergeCells count="8">
    <mergeCell ref="A1:J1"/>
    <mergeCell ref="J2:J3"/>
    <mergeCell ref="E2:E3"/>
    <mergeCell ref="A2:A3"/>
    <mergeCell ref="B2:B3"/>
    <mergeCell ref="D2:D3"/>
    <mergeCell ref="C2:C3"/>
    <mergeCell ref="F2:I2"/>
  </mergeCells>
  <printOptions/>
  <pageMargins left="0.28" right="0.24" top="0.21" bottom="0.29" header="0.17" footer="0.22"/>
  <pageSetup horizontalDpi="600" verticalDpi="600" orientation="landscape" paperSize="9" scale="3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="60" zoomScaleNormal="55" zoomScalePageLayoutView="0" workbookViewId="0" topLeftCell="A29">
      <selection activeCell="D41" sqref="D41"/>
    </sheetView>
  </sheetViews>
  <sheetFormatPr defaultColWidth="9.00390625" defaultRowHeight="12.75"/>
  <cols>
    <col min="1" max="1" width="9.125" style="15" customWidth="1"/>
    <col min="2" max="2" width="43.75390625" style="83" customWidth="1"/>
    <col min="3" max="3" width="24.00390625" style="74" customWidth="1"/>
    <col min="4" max="4" width="23.875" style="74" customWidth="1"/>
    <col min="5" max="5" width="29.25390625" style="74" customWidth="1"/>
    <col min="6" max="6" width="23.25390625" style="74" customWidth="1"/>
    <col min="7" max="7" width="120.00390625" style="50" customWidth="1"/>
    <col min="8" max="8" width="32.375" style="50" customWidth="1"/>
    <col min="9" max="9" width="27.625" style="50" customWidth="1"/>
    <col min="10" max="10" width="86.00390625" style="50" customWidth="1"/>
    <col min="11" max="16384" width="9.125" style="74" customWidth="1"/>
  </cols>
  <sheetData>
    <row r="1" spans="1:10" ht="20.25">
      <c r="A1" s="153" t="s">
        <v>416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50.25" customHeight="1">
      <c r="A2" s="140" t="s">
        <v>525</v>
      </c>
      <c r="B2" s="150" t="s">
        <v>535</v>
      </c>
      <c r="C2" s="140" t="s">
        <v>526</v>
      </c>
      <c r="D2" s="138" t="s">
        <v>701</v>
      </c>
      <c r="E2" s="140" t="s">
        <v>418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40"/>
      <c r="B3" s="150"/>
      <c r="C3" s="140"/>
      <c r="D3" s="139"/>
      <c r="E3" s="156"/>
      <c r="F3" s="14" t="s">
        <v>509</v>
      </c>
      <c r="G3" s="14" t="s">
        <v>531</v>
      </c>
      <c r="H3" s="14" t="str">
        <f>'18'!H3</f>
        <v>расстояние до места накопления отходов, км</v>
      </c>
      <c r="I3" s="14" t="str">
        <f>'18'!I3</f>
        <v>расстояние с места накопления отходов до полигона, км</v>
      </c>
      <c r="J3" s="139"/>
    </row>
    <row r="4" spans="1:10" ht="68.25" customHeight="1">
      <c r="A4" s="51">
        <v>1</v>
      </c>
      <c r="B4" s="45" t="s">
        <v>419</v>
      </c>
      <c r="C4" s="45">
        <v>213</v>
      </c>
      <c r="D4" s="45">
        <v>50</v>
      </c>
      <c r="E4" s="45">
        <v>40</v>
      </c>
      <c r="F4" s="45">
        <v>7</v>
      </c>
      <c r="G4" s="45" t="s">
        <v>748</v>
      </c>
      <c r="H4" s="45">
        <v>23</v>
      </c>
      <c r="I4" s="45" t="s">
        <v>277</v>
      </c>
      <c r="J4" s="45" t="s">
        <v>669</v>
      </c>
    </row>
    <row r="5" spans="1:10" ht="68.25" customHeight="1">
      <c r="A5" s="51">
        <v>2</v>
      </c>
      <c r="B5" s="45" t="s">
        <v>420</v>
      </c>
      <c r="C5" s="45">
        <v>67</v>
      </c>
      <c r="D5" s="45">
        <v>20</v>
      </c>
      <c r="E5" s="45">
        <v>34</v>
      </c>
      <c r="F5" s="45">
        <v>2</v>
      </c>
      <c r="G5" s="45" t="s">
        <v>748</v>
      </c>
      <c r="H5" s="45">
        <v>16</v>
      </c>
      <c r="I5" s="45" t="s">
        <v>277</v>
      </c>
      <c r="J5" s="45" t="s">
        <v>669</v>
      </c>
    </row>
    <row r="6" spans="1:10" ht="68.25" customHeight="1">
      <c r="A6" s="51">
        <v>3</v>
      </c>
      <c r="B6" s="45" t="s">
        <v>421</v>
      </c>
      <c r="C6" s="45">
        <v>901</v>
      </c>
      <c r="D6" s="45">
        <v>220</v>
      </c>
      <c r="E6" s="45">
        <v>14</v>
      </c>
      <c r="F6" s="45">
        <v>32</v>
      </c>
      <c r="G6" s="45" t="s">
        <v>45</v>
      </c>
      <c r="H6" s="45">
        <v>55</v>
      </c>
      <c r="I6" s="45" t="s">
        <v>277</v>
      </c>
      <c r="J6" s="45" t="s">
        <v>669</v>
      </c>
    </row>
    <row r="7" spans="1:10" ht="68.25" customHeight="1">
      <c r="A7" s="51">
        <v>4</v>
      </c>
      <c r="B7" s="45" t="s">
        <v>422</v>
      </c>
      <c r="C7" s="45">
        <v>85</v>
      </c>
      <c r="D7" s="45">
        <v>20</v>
      </c>
      <c r="E7" s="45">
        <v>16</v>
      </c>
      <c r="F7" s="45">
        <v>3</v>
      </c>
      <c r="G7" s="45" t="s">
        <v>45</v>
      </c>
      <c r="H7" s="45">
        <v>18</v>
      </c>
      <c r="I7" s="45" t="s">
        <v>277</v>
      </c>
      <c r="J7" s="45" t="s">
        <v>669</v>
      </c>
    </row>
    <row r="8" spans="1:10" s="94" customFormat="1" ht="68.25" customHeight="1">
      <c r="A8" s="51">
        <v>5</v>
      </c>
      <c r="B8" s="45" t="s">
        <v>423</v>
      </c>
      <c r="C8" s="45">
        <v>162</v>
      </c>
      <c r="D8" s="45">
        <v>40</v>
      </c>
      <c r="E8" s="45">
        <v>44</v>
      </c>
      <c r="F8" s="45">
        <v>6</v>
      </c>
      <c r="G8" s="125" t="s">
        <v>129</v>
      </c>
      <c r="H8" s="86" t="s">
        <v>277</v>
      </c>
      <c r="I8" s="86">
        <v>19</v>
      </c>
      <c r="J8" s="45" t="s">
        <v>669</v>
      </c>
    </row>
    <row r="9" spans="1:10" ht="68.25" customHeight="1">
      <c r="A9" s="51">
        <v>6</v>
      </c>
      <c r="B9" s="45" t="s">
        <v>424</v>
      </c>
      <c r="C9" s="45">
        <v>125</v>
      </c>
      <c r="D9" s="45">
        <v>30</v>
      </c>
      <c r="E9" s="45">
        <v>37</v>
      </c>
      <c r="F9" s="45">
        <v>5</v>
      </c>
      <c r="G9" s="45" t="s">
        <v>749</v>
      </c>
      <c r="H9" s="45">
        <v>6.9</v>
      </c>
      <c r="I9" s="45" t="s">
        <v>277</v>
      </c>
      <c r="J9" s="45" t="s">
        <v>669</v>
      </c>
    </row>
    <row r="10" spans="1:10" ht="74.25" customHeight="1">
      <c r="A10" s="51">
        <v>7</v>
      </c>
      <c r="B10" s="45" t="s">
        <v>425</v>
      </c>
      <c r="C10" s="45">
        <v>53</v>
      </c>
      <c r="D10" s="45">
        <v>10</v>
      </c>
      <c r="E10" s="45">
        <v>46</v>
      </c>
      <c r="F10" s="45">
        <v>2</v>
      </c>
      <c r="G10" s="45" t="s">
        <v>749</v>
      </c>
      <c r="H10" s="45">
        <v>2.8</v>
      </c>
      <c r="I10" s="45" t="s">
        <v>277</v>
      </c>
      <c r="J10" s="45" t="s">
        <v>669</v>
      </c>
    </row>
    <row r="11" spans="1:10" ht="74.25" customHeight="1">
      <c r="A11" s="51">
        <v>8</v>
      </c>
      <c r="B11" s="45" t="s">
        <v>426</v>
      </c>
      <c r="C11" s="45">
        <v>90</v>
      </c>
      <c r="D11" s="45">
        <v>20</v>
      </c>
      <c r="E11" s="45">
        <v>55</v>
      </c>
      <c r="F11" s="45">
        <v>4</v>
      </c>
      <c r="G11" s="45" t="s">
        <v>749</v>
      </c>
      <c r="H11" s="45">
        <v>12</v>
      </c>
      <c r="I11" s="45" t="s">
        <v>277</v>
      </c>
      <c r="J11" s="45" t="s">
        <v>669</v>
      </c>
    </row>
    <row r="12" spans="1:10" ht="74.25" customHeight="1">
      <c r="A12" s="51">
        <v>9</v>
      </c>
      <c r="B12" s="45" t="s">
        <v>427</v>
      </c>
      <c r="C12" s="45">
        <v>323</v>
      </c>
      <c r="D12" s="45">
        <v>80</v>
      </c>
      <c r="E12" s="45">
        <v>64</v>
      </c>
      <c r="F12" s="45">
        <v>11</v>
      </c>
      <c r="G12" s="45" t="s">
        <v>749</v>
      </c>
      <c r="H12" s="45">
        <v>21</v>
      </c>
      <c r="I12" s="45" t="s">
        <v>277</v>
      </c>
      <c r="J12" s="45" t="s">
        <v>669</v>
      </c>
    </row>
    <row r="13" spans="1:10" ht="74.25" customHeight="1">
      <c r="A13" s="51">
        <v>10</v>
      </c>
      <c r="B13" s="45" t="s">
        <v>428</v>
      </c>
      <c r="C13" s="45">
        <v>36</v>
      </c>
      <c r="D13" s="45">
        <v>10</v>
      </c>
      <c r="E13" s="45">
        <v>36</v>
      </c>
      <c r="F13" s="45">
        <v>2</v>
      </c>
      <c r="G13" s="45" t="s">
        <v>750</v>
      </c>
      <c r="H13" s="45">
        <v>11</v>
      </c>
      <c r="I13" s="45" t="s">
        <v>277</v>
      </c>
      <c r="J13" s="45" t="s">
        <v>669</v>
      </c>
    </row>
    <row r="14" spans="1:10" ht="74.25" customHeight="1">
      <c r="A14" s="51">
        <v>11</v>
      </c>
      <c r="B14" s="45" t="s">
        <v>429</v>
      </c>
      <c r="C14" s="45">
        <v>111</v>
      </c>
      <c r="D14" s="45">
        <v>30</v>
      </c>
      <c r="E14" s="45">
        <v>32</v>
      </c>
      <c r="F14" s="45">
        <v>4</v>
      </c>
      <c r="G14" s="45" t="s">
        <v>751</v>
      </c>
      <c r="H14" s="45">
        <v>14</v>
      </c>
      <c r="I14" s="45" t="s">
        <v>277</v>
      </c>
      <c r="J14" s="45" t="s">
        <v>669</v>
      </c>
    </row>
    <row r="15" spans="1:10" ht="74.25" customHeight="1">
      <c r="A15" s="51">
        <v>12</v>
      </c>
      <c r="B15" s="45" t="s">
        <v>430</v>
      </c>
      <c r="C15" s="45">
        <v>105</v>
      </c>
      <c r="D15" s="45">
        <v>30</v>
      </c>
      <c r="E15" s="45">
        <v>40</v>
      </c>
      <c r="F15" s="45">
        <v>5</v>
      </c>
      <c r="G15" s="45" t="s">
        <v>751</v>
      </c>
      <c r="H15" s="45">
        <v>19</v>
      </c>
      <c r="I15" s="45" t="s">
        <v>277</v>
      </c>
      <c r="J15" s="45" t="s">
        <v>669</v>
      </c>
    </row>
    <row r="16" spans="1:10" ht="74.25" customHeight="1">
      <c r="A16" s="51">
        <v>13</v>
      </c>
      <c r="B16" s="45" t="s">
        <v>431</v>
      </c>
      <c r="C16" s="45">
        <v>68</v>
      </c>
      <c r="D16" s="45">
        <v>20</v>
      </c>
      <c r="E16" s="45">
        <v>39</v>
      </c>
      <c r="F16" s="45">
        <v>3</v>
      </c>
      <c r="G16" s="45" t="s">
        <v>751</v>
      </c>
      <c r="H16" s="45">
        <v>8.4</v>
      </c>
      <c r="I16" s="45" t="s">
        <v>277</v>
      </c>
      <c r="J16" s="45" t="s">
        <v>669</v>
      </c>
    </row>
    <row r="17" spans="1:10" s="94" customFormat="1" ht="74.25" customHeight="1">
      <c r="A17" s="51">
        <v>14</v>
      </c>
      <c r="B17" s="45" t="s">
        <v>432</v>
      </c>
      <c r="C17" s="45">
        <v>959</v>
      </c>
      <c r="D17" s="45">
        <v>230</v>
      </c>
      <c r="E17" s="45">
        <v>46</v>
      </c>
      <c r="F17" s="45">
        <v>40</v>
      </c>
      <c r="G17" s="125" t="s">
        <v>129</v>
      </c>
      <c r="H17" s="86" t="s">
        <v>277</v>
      </c>
      <c r="I17" s="86">
        <v>45.9</v>
      </c>
      <c r="J17" s="45" t="s">
        <v>669</v>
      </c>
    </row>
    <row r="18" spans="1:10" ht="74.25" customHeight="1">
      <c r="A18" s="51">
        <v>15</v>
      </c>
      <c r="B18" s="45" t="s">
        <v>433</v>
      </c>
      <c r="C18" s="45">
        <v>636</v>
      </c>
      <c r="D18" s="45">
        <v>160</v>
      </c>
      <c r="E18" s="45">
        <v>8.4</v>
      </c>
      <c r="F18" s="45">
        <v>21</v>
      </c>
      <c r="G18" s="45" t="s">
        <v>259</v>
      </c>
      <c r="H18" s="86">
        <v>9.1</v>
      </c>
      <c r="I18" s="86" t="s">
        <v>277</v>
      </c>
      <c r="J18" s="45" t="s">
        <v>669</v>
      </c>
    </row>
    <row r="19" spans="1:10" ht="74.25" customHeight="1">
      <c r="A19" s="51">
        <v>16</v>
      </c>
      <c r="B19" s="45" t="s">
        <v>434</v>
      </c>
      <c r="C19" s="45">
        <v>445</v>
      </c>
      <c r="D19" s="45">
        <v>110</v>
      </c>
      <c r="E19" s="45">
        <v>57</v>
      </c>
      <c r="F19" s="45">
        <v>15</v>
      </c>
      <c r="G19" s="45" t="s">
        <v>751</v>
      </c>
      <c r="H19" s="86">
        <v>25</v>
      </c>
      <c r="I19" s="86" t="s">
        <v>277</v>
      </c>
      <c r="J19" s="45" t="s">
        <v>669</v>
      </c>
    </row>
    <row r="20" spans="1:10" ht="74.25" customHeight="1">
      <c r="A20" s="51">
        <v>17</v>
      </c>
      <c r="B20" s="45" t="s">
        <v>435</v>
      </c>
      <c r="C20" s="45">
        <v>410</v>
      </c>
      <c r="D20" s="45">
        <v>100</v>
      </c>
      <c r="E20" s="45">
        <v>56</v>
      </c>
      <c r="F20" s="45">
        <v>14</v>
      </c>
      <c r="G20" s="45" t="s">
        <v>750</v>
      </c>
      <c r="H20" s="86">
        <v>23</v>
      </c>
      <c r="I20" s="86" t="s">
        <v>277</v>
      </c>
      <c r="J20" s="45" t="s">
        <v>669</v>
      </c>
    </row>
    <row r="21" spans="1:10" ht="40.5" customHeight="1">
      <c r="A21" s="51">
        <v>18</v>
      </c>
      <c r="B21" s="45" t="s">
        <v>436</v>
      </c>
      <c r="C21" s="45">
        <v>393</v>
      </c>
      <c r="D21" s="45">
        <v>100</v>
      </c>
      <c r="E21" s="45"/>
      <c r="F21" s="45">
        <v>15</v>
      </c>
      <c r="G21" s="125" t="s">
        <v>129</v>
      </c>
      <c r="H21" s="86" t="s">
        <v>277</v>
      </c>
      <c r="I21" s="86">
        <v>191</v>
      </c>
      <c r="J21" s="154" t="s">
        <v>785</v>
      </c>
    </row>
    <row r="22" spans="1:10" ht="123.75" customHeight="1">
      <c r="A22" s="51">
        <v>19</v>
      </c>
      <c r="B22" s="45" t="s">
        <v>437</v>
      </c>
      <c r="C22" s="45">
        <v>83</v>
      </c>
      <c r="D22" s="45">
        <v>20</v>
      </c>
      <c r="E22" s="45" t="s">
        <v>458</v>
      </c>
      <c r="F22" s="45">
        <v>2</v>
      </c>
      <c r="G22" s="45" t="s">
        <v>752</v>
      </c>
      <c r="H22" s="86">
        <v>2.9</v>
      </c>
      <c r="I22" s="86" t="s">
        <v>277</v>
      </c>
      <c r="J22" s="155"/>
    </row>
    <row r="23" spans="1:10" s="83" customFormat="1" ht="82.5" customHeight="1">
      <c r="A23" s="51">
        <v>20</v>
      </c>
      <c r="B23" s="45" t="s">
        <v>438</v>
      </c>
      <c r="C23" s="45">
        <v>263</v>
      </c>
      <c r="D23" s="45">
        <v>60</v>
      </c>
      <c r="E23" s="45">
        <v>79</v>
      </c>
      <c r="F23" s="45">
        <v>10</v>
      </c>
      <c r="G23" s="45" t="s">
        <v>753</v>
      </c>
      <c r="H23" s="86">
        <v>31</v>
      </c>
      <c r="I23" s="86" t="s">
        <v>277</v>
      </c>
      <c r="J23" s="45" t="s">
        <v>669</v>
      </c>
    </row>
    <row r="24" spans="1:10" s="94" customFormat="1" ht="97.5" customHeight="1">
      <c r="A24" s="51">
        <v>21</v>
      </c>
      <c r="B24" s="45" t="s">
        <v>439</v>
      </c>
      <c r="C24" s="45">
        <v>3762</v>
      </c>
      <c r="D24" s="45">
        <v>920</v>
      </c>
      <c r="E24" s="45" t="s">
        <v>277</v>
      </c>
      <c r="F24" s="45">
        <v>149</v>
      </c>
      <c r="G24" s="125" t="s">
        <v>129</v>
      </c>
      <c r="H24" s="86" t="s">
        <v>277</v>
      </c>
      <c r="I24" s="86">
        <v>91</v>
      </c>
      <c r="J24" s="45" t="s">
        <v>675</v>
      </c>
    </row>
    <row r="25" spans="1:10" ht="55.5" customHeight="1">
      <c r="A25" s="51">
        <v>22</v>
      </c>
      <c r="B25" s="45" t="s">
        <v>440</v>
      </c>
      <c r="C25" s="45">
        <v>685</v>
      </c>
      <c r="D25" s="45">
        <v>170</v>
      </c>
      <c r="E25" s="45">
        <v>2.4</v>
      </c>
      <c r="F25" s="45">
        <v>22</v>
      </c>
      <c r="G25" s="45" t="s">
        <v>45</v>
      </c>
      <c r="H25" s="86">
        <v>49</v>
      </c>
      <c r="I25" s="86" t="s">
        <v>277</v>
      </c>
      <c r="J25" s="45" t="s">
        <v>669</v>
      </c>
    </row>
    <row r="26" spans="1:10" ht="55.5" customHeight="1">
      <c r="A26" s="51">
        <v>23</v>
      </c>
      <c r="B26" s="45" t="s">
        <v>441</v>
      </c>
      <c r="C26" s="45">
        <v>275</v>
      </c>
      <c r="D26" s="45">
        <v>70</v>
      </c>
      <c r="E26" s="45">
        <v>7.9</v>
      </c>
      <c r="F26" s="45">
        <v>6</v>
      </c>
      <c r="G26" s="45" t="s">
        <v>45</v>
      </c>
      <c r="H26" s="86">
        <v>6</v>
      </c>
      <c r="I26" s="86" t="s">
        <v>277</v>
      </c>
      <c r="J26" s="45" t="s">
        <v>669</v>
      </c>
    </row>
    <row r="27" spans="1:10" ht="55.5" customHeight="1">
      <c r="A27" s="51">
        <v>24</v>
      </c>
      <c r="B27" s="45" t="s">
        <v>442</v>
      </c>
      <c r="C27" s="45">
        <v>125</v>
      </c>
      <c r="D27" s="45">
        <v>30</v>
      </c>
      <c r="E27" s="45">
        <v>22</v>
      </c>
      <c r="F27" s="45">
        <v>7</v>
      </c>
      <c r="G27" s="45" t="s">
        <v>45</v>
      </c>
      <c r="H27" s="86">
        <v>24.3</v>
      </c>
      <c r="I27" s="86" t="s">
        <v>277</v>
      </c>
      <c r="J27" s="45" t="s">
        <v>669</v>
      </c>
    </row>
    <row r="28" spans="1:10" ht="55.5" customHeight="1">
      <c r="A28" s="51">
        <v>25</v>
      </c>
      <c r="B28" s="45" t="s">
        <v>443</v>
      </c>
      <c r="C28" s="45">
        <v>135</v>
      </c>
      <c r="D28" s="45">
        <v>30</v>
      </c>
      <c r="E28" s="45">
        <v>25</v>
      </c>
      <c r="F28" s="45">
        <v>6</v>
      </c>
      <c r="G28" s="45" t="s">
        <v>45</v>
      </c>
      <c r="H28" s="86">
        <v>22</v>
      </c>
      <c r="I28" s="86" t="s">
        <v>277</v>
      </c>
      <c r="J28" s="45" t="s">
        <v>669</v>
      </c>
    </row>
    <row r="29" spans="1:10" ht="55.5" customHeight="1">
      <c r="A29" s="51">
        <v>26</v>
      </c>
      <c r="B29" s="45" t="s">
        <v>444</v>
      </c>
      <c r="C29" s="45">
        <v>15</v>
      </c>
      <c r="D29" s="45">
        <v>10</v>
      </c>
      <c r="E29" s="45">
        <v>31</v>
      </c>
      <c r="F29" s="45">
        <v>1</v>
      </c>
      <c r="G29" s="45" t="s">
        <v>45</v>
      </c>
      <c r="H29" s="86">
        <v>28</v>
      </c>
      <c r="I29" s="86" t="s">
        <v>277</v>
      </c>
      <c r="J29" s="45" t="s">
        <v>669</v>
      </c>
    </row>
    <row r="30" spans="1:10" ht="55.5" customHeight="1">
      <c r="A30" s="51">
        <v>27</v>
      </c>
      <c r="B30" s="45" t="s">
        <v>445</v>
      </c>
      <c r="C30" s="45">
        <v>234</v>
      </c>
      <c r="D30" s="45">
        <v>60</v>
      </c>
      <c r="E30" s="45">
        <v>17</v>
      </c>
      <c r="F30" s="45">
        <v>10</v>
      </c>
      <c r="G30" s="45" t="s">
        <v>44</v>
      </c>
      <c r="H30" s="86">
        <v>2.3</v>
      </c>
      <c r="I30" s="86" t="s">
        <v>277</v>
      </c>
      <c r="J30" s="45" t="s">
        <v>669</v>
      </c>
    </row>
    <row r="31" spans="1:10" s="94" customFormat="1" ht="55.5" customHeight="1">
      <c r="A31" s="51">
        <v>28</v>
      </c>
      <c r="B31" s="45" t="s">
        <v>446</v>
      </c>
      <c r="C31" s="45">
        <v>265</v>
      </c>
      <c r="D31" s="45">
        <v>60</v>
      </c>
      <c r="E31" s="45">
        <v>19</v>
      </c>
      <c r="F31" s="86">
        <v>10</v>
      </c>
      <c r="G31" s="125" t="s">
        <v>129</v>
      </c>
      <c r="H31" s="86" t="s">
        <v>277</v>
      </c>
      <c r="I31" s="86">
        <v>108</v>
      </c>
      <c r="J31" s="86" t="s">
        <v>669</v>
      </c>
    </row>
    <row r="32" spans="1:10" ht="85.5" customHeight="1">
      <c r="A32" s="51">
        <v>29</v>
      </c>
      <c r="B32" s="45" t="s">
        <v>447</v>
      </c>
      <c r="C32" s="45">
        <v>363</v>
      </c>
      <c r="D32" s="45">
        <v>90</v>
      </c>
      <c r="E32" s="45">
        <v>93</v>
      </c>
      <c r="F32" s="86">
        <v>14</v>
      </c>
      <c r="G32" s="86" t="s">
        <v>754</v>
      </c>
      <c r="H32" s="86">
        <v>27</v>
      </c>
      <c r="I32" s="86" t="s">
        <v>277</v>
      </c>
      <c r="J32" s="86" t="s">
        <v>669</v>
      </c>
    </row>
    <row r="33" spans="1:10" ht="88.5" customHeight="1">
      <c r="A33" s="51">
        <v>30</v>
      </c>
      <c r="B33" s="45" t="s">
        <v>448</v>
      </c>
      <c r="C33" s="45">
        <v>71</v>
      </c>
      <c r="D33" s="45">
        <v>20</v>
      </c>
      <c r="E33" s="45">
        <v>100</v>
      </c>
      <c r="F33" s="86">
        <v>3</v>
      </c>
      <c r="G33" s="86" t="s">
        <v>755</v>
      </c>
      <c r="H33" s="86">
        <v>39</v>
      </c>
      <c r="I33" s="86" t="s">
        <v>277</v>
      </c>
      <c r="J33" s="86" t="s">
        <v>669</v>
      </c>
    </row>
    <row r="34" spans="1:10" s="94" customFormat="1" ht="55.5" customHeight="1">
      <c r="A34" s="51">
        <v>31</v>
      </c>
      <c r="B34" s="45" t="s">
        <v>449</v>
      </c>
      <c r="C34" s="45">
        <v>534</v>
      </c>
      <c r="D34" s="45">
        <v>130</v>
      </c>
      <c r="E34" s="45">
        <v>32</v>
      </c>
      <c r="F34" s="86">
        <v>21</v>
      </c>
      <c r="G34" s="125" t="s">
        <v>129</v>
      </c>
      <c r="H34" s="86" t="s">
        <v>277</v>
      </c>
      <c r="I34" s="86">
        <v>80.4</v>
      </c>
      <c r="J34" s="86" t="s">
        <v>669</v>
      </c>
    </row>
    <row r="35" spans="1:10" ht="55.5" customHeight="1">
      <c r="A35" s="51">
        <v>32</v>
      </c>
      <c r="B35" s="45" t="s">
        <v>450</v>
      </c>
      <c r="C35" s="45">
        <v>37</v>
      </c>
      <c r="D35" s="45">
        <v>10</v>
      </c>
      <c r="E35" s="45">
        <v>31</v>
      </c>
      <c r="F35" s="45">
        <v>2</v>
      </c>
      <c r="G35" s="45" t="s">
        <v>756</v>
      </c>
      <c r="H35" s="86">
        <v>8.9</v>
      </c>
      <c r="I35" s="86" t="s">
        <v>277</v>
      </c>
      <c r="J35" s="45" t="s">
        <v>669</v>
      </c>
    </row>
    <row r="36" spans="1:10" ht="55.5" customHeight="1">
      <c r="A36" s="51">
        <v>33</v>
      </c>
      <c r="B36" s="45" t="s">
        <v>451</v>
      </c>
      <c r="C36" s="45">
        <v>37</v>
      </c>
      <c r="D36" s="45">
        <v>10</v>
      </c>
      <c r="E36" s="45">
        <v>42</v>
      </c>
      <c r="F36" s="45">
        <v>1</v>
      </c>
      <c r="G36" s="45" t="s">
        <v>756</v>
      </c>
      <c r="H36" s="86">
        <v>11</v>
      </c>
      <c r="I36" s="86" t="s">
        <v>277</v>
      </c>
      <c r="J36" s="45" t="s">
        <v>669</v>
      </c>
    </row>
    <row r="37" spans="1:10" ht="55.5" customHeight="1">
      <c r="A37" s="51">
        <v>34</v>
      </c>
      <c r="B37" s="45" t="s">
        <v>452</v>
      </c>
      <c r="C37" s="45">
        <v>36</v>
      </c>
      <c r="D37" s="45">
        <v>10</v>
      </c>
      <c r="E37" s="45">
        <v>23</v>
      </c>
      <c r="F37" s="45">
        <v>1</v>
      </c>
      <c r="G37" s="45" t="s">
        <v>756</v>
      </c>
      <c r="H37" s="86">
        <v>10</v>
      </c>
      <c r="I37" s="86" t="s">
        <v>277</v>
      </c>
      <c r="J37" s="45" t="s">
        <v>669</v>
      </c>
    </row>
    <row r="38" spans="1:10" s="94" customFormat="1" ht="102" customHeight="1">
      <c r="A38" s="51">
        <v>35</v>
      </c>
      <c r="B38" s="45" t="s">
        <v>453</v>
      </c>
      <c r="C38" s="45">
        <v>493</v>
      </c>
      <c r="D38" s="45">
        <v>120</v>
      </c>
      <c r="E38" s="45">
        <v>50</v>
      </c>
      <c r="F38" s="45">
        <v>18</v>
      </c>
      <c r="G38" s="125" t="s">
        <v>129</v>
      </c>
      <c r="H38" s="86" t="s">
        <v>277</v>
      </c>
      <c r="I38" s="86">
        <v>137</v>
      </c>
      <c r="J38" s="45" t="s">
        <v>669</v>
      </c>
    </row>
    <row r="39" spans="1:10" ht="81.75" customHeight="1">
      <c r="A39" s="51">
        <v>36</v>
      </c>
      <c r="B39" s="45" t="s">
        <v>454</v>
      </c>
      <c r="C39" s="45">
        <v>107</v>
      </c>
      <c r="D39" s="45">
        <v>30</v>
      </c>
      <c r="E39" s="45">
        <v>62</v>
      </c>
      <c r="F39" s="45">
        <v>4</v>
      </c>
      <c r="G39" s="45" t="s">
        <v>757</v>
      </c>
      <c r="H39" s="86">
        <v>19</v>
      </c>
      <c r="I39" s="86" t="s">
        <v>277</v>
      </c>
      <c r="J39" s="45" t="s">
        <v>669</v>
      </c>
    </row>
    <row r="40" spans="1:10" ht="70.5" customHeight="1">
      <c r="A40" s="51">
        <v>37</v>
      </c>
      <c r="B40" s="45" t="s">
        <v>43</v>
      </c>
      <c r="C40" s="45">
        <v>4</v>
      </c>
      <c r="D40" s="45">
        <v>10</v>
      </c>
      <c r="E40" s="45"/>
      <c r="F40" s="45">
        <v>1</v>
      </c>
      <c r="G40" s="45" t="s">
        <v>757</v>
      </c>
      <c r="H40" s="86">
        <v>15</v>
      </c>
      <c r="I40" s="86" t="s">
        <v>277</v>
      </c>
      <c r="J40" s="45" t="s">
        <v>669</v>
      </c>
    </row>
    <row r="41" spans="1:10" ht="38.25" customHeight="1">
      <c r="A41" s="4"/>
      <c r="B41" s="51" t="s">
        <v>532</v>
      </c>
      <c r="C41" s="4">
        <f>SUM(C4:C40)</f>
        <v>12706</v>
      </c>
      <c r="D41" s="4">
        <f>SUM(D4:D40)</f>
        <v>3140</v>
      </c>
      <c r="E41" s="3"/>
      <c r="F41" s="3">
        <f>SUM(F4:F40)</f>
        <v>479</v>
      </c>
      <c r="G41" s="1" t="s">
        <v>678</v>
      </c>
      <c r="H41" s="86"/>
      <c r="I41" s="86"/>
      <c r="J41" s="1"/>
    </row>
    <row r="42" spans="2:5" ht="20.25">
      <c r="B42" s="102"/>
      <c r="C42" s="17"/>
      <c r="D42" s="18"/>
      <c r="E42" s="18"/>
    </row>
    <row r="43" spans="2:5" ht="20.25">
      <c r="B43" s="102"/>
      <c r="C43" s="17"/>
      <c r="D43" s="18"/>
      <c r="E43" s="18"/>
    </row>
  </sheetData>
  <sheetProtection/>
  <mergeCells count="9">
    <mergeCell ref="A1:J1"/>
    <mergeCell ref="J21:J22"/>
    <mergeCell ref="A2:A3"/>
    <mergeCell ref="B2:B3"/>
    <mergeCell ref="C2:C3"/>
    <mergeCell ref="E2:E3"/>
    <mergeCell ref="D2:D3"/>
    <mergeCell ref="J2:J3"/>
    <mergeCell ref="F2:I2"/>
  </mergeCells>
  <printOptions/>
  <pageMargins left="0.28" right="0.17" top="0.21" bottom="0.17" header="0.17" footer="0.22"/>
  <pageSetup fitToHeight="0" fitToWidth="1" horizontalDpi="600" verticalDpi="600" orientation="landscape" paperSize="9" scale="3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55" zoomScaleNormal="55" zoomScaleSheetLayoutView="55" zoomScalePageLayoutView="0" workbookViewId="0" topLeftCell="A1">
      <selection activeCell="I11" sqref="I11"/>
    </sheetView>
  </sheetViews>
  <sheetFormatPr defaultColWidth="9.00390625" defaultRowHeight="12.75"/>
  <cols>
    <col min="1" max="1" width="9.125" style="99" customWidth="1"/>
    <col min="2" max="2" width="34.375" style="100" customWidth="1"/>
    <col min="3" max="3" width="20.00390625" style="79" customWidth="1"/>
    <col min="4" max="4" width="25.00390625" style="79" customWidth="1"/>
    <col min="5" max="5" width="29.25390625" style="79" customWidth="1"/>
    <col min="6" max="6" width="26.375" style="79" customWidth="1"/>
    <col min="7" max="7" width="98.75390625" style="79" customWidth="1"/>
    <col min="8" max="8" width="28.875" style="79" customWidth="1"/>
    <col min="9" max="9" width="30.75390625" style="79" customWidth="1"/>
    <col min="10" max="10" width="65.00390625" style="79" customWidth="1"/>
    <col min="11" max="16384" width="9.125" style="79" customWidth="1"/>
  </cols>
  <sheetData>
    <row r="1" spans="1:10" ht="25.5">
      <c r="A1" s="137" t="s">
        <v>527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50" t="s">
        <v>535</v>
      </c>
      <c r="C2" s="145" t="s">
        <v>526</v>
      </c>
      <c r="D2" s="140" t="s">
        <v>700</v>
      </c>
      <c r="E2" s="147" t="s">
        <v>533</v>
      </c>
      <c r="F2" s="145" t="s">
        <v>529</v>
      </c>
      <c r="G2" s="146"/>
      <c r="H2" s="146"/>
      <c r="I2" s="147"/>
      <c r="J2" s="138" t="s">
        <v>528</v>
      </c>
    </row>
    <row r="3" spans="1:10" ht="73.5" customHeight="1">
      <c r="A3" s="140"/>
      <c r="B3" s="150"/>
      <c r="C3" s="145"/>
      <c r="D3" s="140"/>
      <c r="E3" s="147"/>
      <c r="F3" s="14" t="s">
        <v>509</v>
      </c>
      <c r="G3" s="14" t="s">
        <v>531</v>
      </c>
      <c r="H3" s="14" t="str">
        <f>'19'!H3</f>
        <v>расстояние до места накопления отходов, км</v>
      </c>
      <c r="I3" s="14" t="str">
        <f>'19'!I3</f>
        <v>расстояние с места накопления отходов до полигона, км</v>
      </c>
      <c r="J3" s="139"/>
    </row>
    <row r="4" spans="1:10" ht="51" customHeight="1">
      <c r="A4" s="51">
        <v>1</v>
      </c>
      <c r="B4" s="45" t="s">
        <v>67</v>
      </c>
      <c r="C4" s="64">
        <v>213</v>
      </c>
      <c r="D4" s="45">
        <v>80</v>
      </c>
      <c r="E4" s="65">
        <v>40</v>
      </c>
      <c r="F4" s="45">
        <v>9</v>
      </c>
      <c r="G4" s="45" t="s">
        <v>759</v>
      </c>
      <c r="H4" s="45">
        <v>43</v>
      </c>
      <c r="I4" s="45" t="s">
        <v>277</v>
      </c>
      <c r="J4" s="45" t="s">
        <v>506</v>
      </c>
    </row>
    <row r="5" spans="1:10" ht="51" customHeight="1">
      <c r="A5" s="51">
        <v>2</v>
      </c>
      <c r="B5" s="45" t="s">
        <v>68</v>
      </c>
      <c r="C5" s="64">
        <v>95</v>
      </c>
      <c r="D5" s="45">
        <v>40</v>
      </c>
      <c r="E5" s="65">
        <v>31</v>
      </c>
      <c r="F5" s="45">
        <v>3</v>
      </c>
      <c r="G5" s="45" t="s">
        <v>759</v>
      </c>
      <c r="H5" s="45">
        <v>32</v>
      </c>
      <c r="I5" s="45" t="s">
        <v>277</v>
      </c>
      <c r="J5" s="45" t="s">
        <v>506</v>
      </c>
    </row>
    <row r="6" spans="1:10" ht="51" customHeight="1">
      <c r="A6" s="51">
        <v>3</v>
      </c>
      <c r="B6" s="45" t="s">
        <v>69</v>
      </c>
      <c r="C6" s="64">
        <v>60</v>
      </c>
      <c r="D6" s="45">
        <v>20</v>
      </c>
      <c r="E6" s="65">
        <v>36</v>
      </c>
      <c r="F6" s="45">
        <v>6</v>
      </c>
      <c r="G6" s="45" t="s">
        <v>759</v>
      </c>
      <c r="H6" s="45">
        <v>36</v>
      </c>
      <c r="I6" s="45" t="s">
        <v>277</v>
      </c>
      <c r="J6" s="45" t="s">
        <v>506</v>
      </c>
    </row>
    <row r="7" spans="1:10" ht="51" customHeight="1">
      <c r="A7" s="51">
        <v>4</v>
      </c>
      <c r="B7" s="45" t="s">
        <v>70</v>
      </c>
      <c r="C7" s="64">
        <v>49</v>
      </c>
      <c r="D7" s="45">
        <v>20</v>
      </c>
      <c r="E7" s="65">
        <v>51</v>
      </c>
      <c r="F7" s="45">
        <v>3</v>
      </c>
      <c r="G7" s="45" t="s">
        <v>759</v>
      </c>
      <c r="H7" s="45">
        <v>51</v>
      </c>
      <c r="I7" s="45" t="s">
        <v>277</v>
      </c>
      <c r="J7" s="45" t="s">
        <v>506</v>
      </c>
    </row>
    <row r="8" spans="1:10" ht="51" customHeight="1">
      <c r="A8" s="51">
        <v>5</v>
      </c>
      <c r="B8" s="45" t="s">
        <v>71</v>
      </c>
      <c r="C8" s="64">
        <v>661</v>
      </c>
      <c r="D8" s="45">
        <v>250</v>
      </c>
      <c r="E8" s="65">
        <v>22</v>
      </c>
      <c r="F8" s="45">
        <v>24</v>
      </c>
      <c r="G8" s="45" t="s">
        <v>759</v>
      </c>
      <c r="H8" s="45">
        <v>22</v>
      </c>
      <c r="I8" s="45" t="s">
        <v>277</v>
      </c>
      <c r="J8" s="45" t="s">
        <v>506</v>
      </c>
    </row>
    <row r="9" spans="1:10" ht="51" customHeight="1">
      <c r="A9" s="51">
        <v>6</v>
      </c>
      <c r="B9" s="45" t="s">
        <v>72</v>
      </c>
      <c r="C9" s="64">
        <v>290</v>
      </c>
      <c r="D9" s="45">
        <v>110</v>
      </c>
      <c r="E9" s="65">
        <v>21</v>
      </c>
      <c r="F9" s="45">
        <v>10</v>
      </c>
      <c r="G9" s="45" t="s">
        <v>759</v>
      </c>
      <c r="H9" s="45">
        <v>21</v>
      </c>
      <c r="I9" s="45" t="s">
        <v>277</v>
      </c>
      <c r="J9" s="45" t="s">
        <v>506</v>
      </c>
    </row>
    <row r="10" spans="1:10" ht="51" customHeight="1">
      <c r="A10" s="51">
        <v>7</v>
      </c>
      <c r="B10" s="45" t="s">
        <v>73</v>
      </c>
      <c r="C10" s="64">
        <v>45</v>
      </c>
      <c r="D10" s="45">
        <v>20</v>
      </c>
      <c r="E10" s="65">
        <v>30</v>
      </c>
      <c r="F10" s="45">
        <v>2</v>
      </c>
      <c r="G10" s="45" t="s">
        <v>759</v>
      </c>
      <c r="H10" s="45">
        <v>30</v>
      </c>
      <c r="I10" s="45" t="s">
        <v>277</v>
      </c>
      <c r="J10" s="45" t="s">
        <v>506</v>
      </c>
    </row>
    <row r="11" spans="1:10" ht="51" customHeight="1">
      <c r="A11" s="51">
        <v>8</v>
      </c>
      <c r="B11" s="45" t="s">
        <v>74</v>
      </c>
      <c r="C11" s="64">
        <v>64</v>
      </c>
      <c r="D11" s="45">
        <v>20</v>
      </c>
      <c r="E11" s="65">
        <v>27</v>
      </c>
      <c r="F11" s="45">
        <v>3</v>
      </c>
      <c r="G11" s="45" t="s">
        <v>759</v>
      </c>
      <c r="H11" s="45">
        <v>27</v>
      </c>
      <c r="I11" s="45" t="s">
        <v>277</v>
      </c>
      <c r="J11" s="45" t="s">
        <v>506</v>
      </c>
    </row>
    <row r="12" spans="1:10" ht="51" customHeight="1">
      <c r="A12" s="51">
        <v>9</v>
      </c>
      <c r="B12" s="45" t="s">
        <v>75</v>
      </c>
      <c r="C12" s="64">
        <v>489</v>
      </c>
      <c r="D12" s="45">
        <v>190</v>
      </c>
      <c r="E12" s="65">
        <v>8.3</v>
      </c>
      <c r="F12" s="45">
        <v>19</v>
      </c>
      <c r="G12" s="45" t="s">
        <v>759</v>
      </c>
      <c r="H12" s="45">
        <v>8.3</v>
      </c>
      <c r="I12" s="45" t="s">
        <v>277</v>
      </c>
      <c r="J12" s="45" t="s">
        <v>506</v>
      </c>
    </row>
    <row r="13" spans="1:10" ht="51" customHeight="1">
      <c r="A13" s="51">
        <v>10</v>
      </c>
      <c r="B13" s="45" t="s">
        <v>76</v>
      </c>
      <c r="C13" s="64">
        <v>112</v>
      </c>
      <c r="D13" s="45">
        <v>40</v>
      </c>
      <c r="E13" s="65">
        <v>37</v>
      </c>
      <c r="F13" s="45">
        <v>5</v>
      </c>
      <c r="G13" s="45" t="s">
        <v>759</v>
      </c>
      <c r="H13" s="45">
        <v>37</v>
      </c>
      <c r="I13" s="45" t="s">
        <v>277</v>
      </c>
      <c r="J13" s="45" t="s">
        <v>506</v>
      </c>
    </row>
    <row r="14" spans="1:10" ht="51" customHeight="1">
      <c r="A14" s="51">
        <v>11</v>
      </c>
      <c r="B14" s="45" t="s">
        <v>77</v>
      </c>
      <c r="C14" s="64">
        <v>122</v>
      </c>
      <c r="D14" s="45">
        <v>50</v>
      </c>
      <c r="E14" s="65">
        <v>14</v>
      </c>
      <c r="F14" s="45">
        <v>4</v>
      </c>
      <c r="G14" s="45" t="s">
        <v>759</v>
      </c>
      <c r="H14" s="45">
        <v>14</v>
      </c>
      <c r="I14" s="45" t="s">
        <v>277</v>
      </c>
      <c r="J14" s="45" t="s">
        <v>506</v>
      </c>
    </row>
    <row r="15" spans="1:10" ht="51" customHeight="1">
      <c r="A15" s="51">
        <v>12</v>
      </c>
      <c r="B15" s="45" t="s">
        <v>78</v>
      </c>
      <c r="C15" s="64">
        <v>274</v>
      </c>
      <c r="D15" s="45">
        <v>100</v>
      </c>
      <c r="E15" s="65">
        <v>45</v>
      </c>
      <c r="F15" s="45">
        <v>10</v>
      </c>
      <c r="G15" s="45" t="s">
        <v>759</v>
      </c>
      <c r="H15" s="45">
        <v>44</v>
      </c>
      <c r="I15" s="45" t="s">
        <v>277</v>
      </c>
      <c r="J15" s="45" t="s">
        <v>506</v>
      </c>
    </row>
    <row r="16" spans="1:10" ht="51" customHeight="1">
      <c r="A16" s="51">
        <v>13</v>
      </c>
      <c r="B16" s="45" t="s">
        <v>79</v>
      </c>
      <c r="C16" s="64">
        <v>65</v>
      </c>
      <c r="D16" s="45">
        <v>20</v>
      </c>
      <c r="E16" s="65">
        <v>47</v>
      </c>
      <c r="F16" s="45">
        <v>3</v>
      </c>
      <c r="G16" s="45" t="s">
        <v>759</v>
      </c>
      <c r="H16" s="45">
        <v>56</v>
      </c>
      <c r="I16" s="45" t="s">
        <v>277</v>
      </c>
      <c r="J16" s="45" t="s">
        <v>506</v>
      </c>
    </row>
    <row r="17" spans="1:10" ht="51" customHeight="1">
      <c r="A17" s="51">
        <v>14</v>
      </c>
      <c r="B17" s="45" t="s">
        <v>80</v>
      </c>
      <c r="C17" s="64">
        <v>536</v>
      </c>
      <c r="D17" s="45">
        <v>200</v>
      </c>
      <c r="E17" s="65">
        <v>63</v>
      </c>
      <c r="F17" s="45">
        <v>20</v>
      </c>
      <c r="G17" s="45" t="s">
        <v>759</v>
      </c>
      <c r="H17" s="45">
        <v>64</v>
      </c>
      <c r="I17" s="45" t="s">
        <v>277</v>
      </c>
      <c r="J17" s="45" t="s">
        <v>506</v>
      </c>
    </row>
    <row r="18" spans="1:10" ht="51" customHeight="1">
      <c r="A18" s="51">
        <v>15</v>
      </c>
      <c r="B18" s="45" t="s">
        <v>81</v>
      </c>
      <c r="C18" s="64">
        <v>162</v>
      </c>
      <c r="D18" s="45">
        <v>60</v>
      </c>
      <c r="E18" s="65">
        <v>80</v>
      </c>
      <c r="F18" s="45">
        <v>7</v>
      </c>
      <c r="G18" s="45" t="s">
        <v>759</v>
      </c>
      <c r="H18" s="45">
        <v>56</v>
      </c>
      <c r="I18" s="45" t="s">
        <v>277</v>
      </c>
      <c r="J18" s="45" t="s">
        <v>506</v>
      </c>
    </row>
    <row r="19" spans="1:10" ht="51" customHeight="1">
      <c r="A19" s="51">
        <v>16</v>
      </c>
      <c r="B19" s="45" t="s">
        <v>82</v>
      </c>
      <c r="C19" s="64">
        <v>402</v>
      </c>
      <c r="D19" s="45">
        <v>150</v>
      </c>
      <c r="E19" s="65">
        <v>23</v>
      </c>
      <c r="F19" s="45">
        <v>15</v>
      </c>
      <c r="G19" s="45" t="s">
        <v>759</v>
      </c>
      <c r="H19" s="45">
        <v>23</v>
      </c>
      <c r="I19" s="45" t="s">
        <v>277</v>
      </c>
      <c r="J19" s="45" t="s">
        <v>506</v>
      </c>
    </row>
    <row r="20" spans="1:10" ht="51" customHeight="1">
      <c r="A20" s="51">
        <v>17</v>
      </c>
      <c r="B20" s="45" t="s">
        <v>83</v>
      </c>
      <c r="C20" s="64">
        <v>75</v>
      </c>
      <c r="D20" s="45">
        <v>30</v>
      </c>
      <c r="E20" s="65">
        <v>15</v>
      </c>
      <c r="F20" s="45">
        <v>3</v>
      </c>
      <c r="G20" s="45" t="s">
        <v>759</v>
      </c>
      <c r="H20" s="45">
        <v>15</v>
      </c>
      <c r="I20" s="45" t="s">
        <v>277</v>
      </c>
      <c r="J20" s="45" t="s">
        <v>506</v>
      </c>
    </row>
    <row r="21" spans="1:10" ht="51" customHeight="1">
      <c r="A21" s="51">
        <v>18</v>
      </c>
      <c r="B21" s="45" t="s">
        <v>513</v>
      </c>
      <c r="C21" s="64">
        <v>51</v>
      </c>
      <c r="D21" s="45">
        <v>20</v>
      </c>
      <c r="E21" s="65">
        <v>30</v>
      </c>
      <c r="F21" s="45">
        <v>2</v>
      </c>
      <c r="G21" s="45" t="s">
        <v>759</v>
      </c>
      <c r="H21" s="45">
        <v>30</v>
      </c>
      <c r="I21" s="45" t="s">
        <v>277</v>
      </c>
      <c r="J21" s="45" t="s">
        <v>506</v>
      </c>
    </row>
    <row r="22" spans="1:10" ht="51" customHeight="1">
      <c r="A22" s="51">
        <v>19</v>
      </c>
      <c r="B22" s="45" t="s">
        <v>514</v>
      </c>
      <c r="C22" s="64">
        <v>691</v>
      </c>
      <c r="D22" s="45">
        <v>260</v>
      </c>
      <c r="E22" s="65">
        <v>46</v>
      </c>
      <c r="F22" s="45">
        <v>22</v>
      </c>
      <c r="G22" s="45" t="s">
        <v>759</v>
      </c>
      <c r="H22" s="45">
        <v>47</v>
      </c>
      <c r="I22" s="45" t="s">
        <v>277</v>
      </c>
      <c r="J22" s="45" t="s">
        <v>506</v>
      </c>
    </row>
    <row r="23" spans="1:10" ht="51" customHeight="1">
      <c r="A23" s="51">
        <v>20</v>
      </c>
      <c r="B23" s="45" t="s">
        <v>515</v>
      </c>
      <c r="C23" s="64">
        <v>166</v>
      </c>
      <c r="D23" s="45">
        <v>60</v>
      </c>
      <c r="E23" s="65">
        <v>57</v>
      </c>
      <c r="F23" s="45">
        <v>6</v>
      </c>
      <c r="G23" s="45" t="s">
        <v>759</v>
      </c>
      <c r="H23" s="45">
        <v>57</v>
      </c>
      <c r="I23" s="45" t="s">
        <v>277</v>
      </c>
      <c r="J23" s="45" t="s">
        <v>506</v>
      </c>
    </row>
    <row r="24" spans="1:10" ht="51" customHeight="1">
      <c r="A24" s="51">
        <v>21</v>
      </c>
      <c r="B24" s="45" t="s">
        <v>516</v>
      </c>
      <c r="C24" s="64">
        <v>15</v>
      </c>
      <c r="D24" s="45">
        <v>10</v>
      </c>
      <c r="E24" s="65">
        <v>59</v>
      </c>
      <c r="F24" s="45">
        <v>1</v>
      </c>
      <c r="G24" s="45" t="s">
        <v>759</v>
      </c>
      <c r="H24" s="45">
        <v>59</v>
      </c>
      <c r="I24" s="45" t="s">
        <v>277</v>
      </c>
      <c r="J24" s="45" t="s">
        <v>506</v>
      </c>
    </row>
    <row r="25" spans="1:10" ht="51" customHeight="1">
      <c r="A25" s="51">
        <v>22</v>
      </c>
      <c r="B25" s="45" t="s">
        <v>517</v>
      </c>
      <c r="C25" s="64">
        <v>214</v>
      </c>
      <c r="D25" s="45">
        <v>80</v>
      </c>
      <c r="E25" s="65">
        <v>54</v>
      </c>
      <c r="F25" s="45">
        <v>7</v>
      </c>
      <c r="G25" s="45" t="s">
        <v>759</v>
      </c>
      <c r="H25" s="45">
        <v>54</v>
      </c>
      <c r="I25" s="45" t="s">
        <v>277</v>
      </c>
      <c r="J25" s="45" t="s">
        <v>506</v>
      </c>
    </row>
    <row r="26" spans="1:10" ht="51" customHeight="1">
      <c r="A26" s="51">
        <v>23</v>
      </c>
      <c r="B26" s="45" t="s">
        <v>518</v>
      </c>
      <c r="C26" s="64">
        <v>537</v>
      </c>
      <c r="D26" s="45">
        <v>200</v>
      </c>
      <c r="E26" s="65">
        <v>29</v>
      </c>
      <c r="F26" s="45">
        <v>20</v>
      </c>
      <c r="G26" s="45" t="s">
        <v>759</v>
      </c>
      <c r="H26" s="45">
        <v>29</v>
      </c>
      <c r="I26" s="45" t="s">
        <v>277</v>
      </c>
      <c r="J26" s="45" t="s">
        <v>506</v>
      </c>
    </row>
    <row r="27" spans="1:10" ht="51" customHeight="1">
      <c r="A27" s="51">
        <v>24</v>
      </c>
      <c r="B27" s="45" t="s">
        <v>519</v>
      </c>
      <c r="C27" s="64">
        <v>2</v>
      </c>
      <c r="D27" s="45">
        <v>10</v>
      </c>
      <c r="E27" s="65">
        <v>40</v>
      </c>
      <c r="F27" s="45">
        <v>1</v>
      </c>
      <c r="G27" s="45" t="s">
        <v>759</v>
      </c>
      <c r="H27" s="45">
        <v>40</v>
      </c>
      <c r="I27" s="45" t="s">
        <v>277</v>
      </c>
      <c r="J27" s="45" t="s">
        <v>506</v>
      </c>
    </row>
    <row r="28" spans="1:10" ht="51" customHeight="1">
      <c r="A28" s="51">
        <v>25</v>
      </c>
      <c r="B28" s="45" t="s">
        <v>520</v>
      </c>
      <c r="C28" s="64">
        <v>131</v>
      </c>
      <c r="D28" s="45">
        <v>50</v>
      </c>
      <c r="E28" s="65">
        <v>41</v>
      </c>
      <c r="F28" s="45">
        <v>5</v>
      </c>
      <c r="G28" s="45" t="s">
        <v>759</v>
      </c>
      <c r="H28" s="86">
        <v>43</v>
      </c>
      <c r="I28" s="45" t="s">
        <v>277</v>
      </c>
      <c r="J28" s="45" t="s">
        <v>506</v>
      </c>
    </row>
    <row r="29" spans="1:10" ht="51" customHeight="1">
      <c r="A29" s="51">
        <v>26</v>
      </c>
      <c r="B29" s="45" t="s">
        <v>521</v>
      </c>
      <c r="C29" s="64">
        <v>672</v>
      </c>
      <c r="D29" s="45">
        <v>260</v>
      </c>
      <c r="E29" s="65">
        <v>18</v>
      </c>
      <c r="F29" s="45">
        <v>24</v>
      </c>
      <c r="G29" s="45" t="s">
        <v>759</v>
      </c>
      <c r="H29" s="45">
        <v>18</v>
      </c>
      <c r="I29" s="45" t="s">
        <v>277</v>
      </c>
      <c r="J29" s="45" t="s">
        <v>506</v>
      </c>
    </row>
    <row r="30" spans="1:10" ht="51" customHeight="1">
      <c r="A30" s="51">
        <v>27</v>
      </c>
      <c r="B30" s="45" t="s">
        <v>522</v>
      </c>
      <c r="C30" s="64">
        <v>125</v>
      </c>
      <c r="D30" s="45">
        <v>50</v>
      </c>
      <c r="E30" s="65">
        <v>11</v>
      </c>
      <c r="F30" s="45">
        <v>5</v>
      </c>
      <c r="G30" s="45" t="s">
        <v>759</v>
      </c>
      <c r="H30" s="45">
        <v>11</v>
      </c>
      <c r="I30" s="45" t="s">
        <v>277</v>
      </c>
      <c r="J30" s="45" t="s">
        <v>506</v>
      </c>
    </row>
    <row r="31" spans="1:10" ht="51" customHeight="1">
      <c r="A31" s="51">
        <v>28</v>
      </c>
      <c r="B31" s="45" t="s">
        <v>523</v>
      </c>
      <c r="C31" s="64">
        <v>196</v>
      </c>
      <c r="D31" s="45">
        <v>80</v>
      </c>
      <c r="E31" s="65">
        <v>19</v>
      </c>
      <c r="F31" s="45">
        <v>7</v>
      </c>
      <c r="G31" s="45" t="s">
        <v>759</v>
      </c>
      <c r="H31" s="45">
        <v>19</v>
      </c>
      <c r="I31" s="45" t="s">
        <v>277</v>
      </c>
      <c r="J31" s="45" t="s">
        <v>506</v>
      </c>
    </row>
    <row r="32" spans="1:10" ht="108.75" customHeight="1">
      <c r="A32" s="51">
        <v>29</v>
      </c>
      <c r="B32" s="45" t="s">
        <v>524</v>
      </c>
      <c r="C32" s="78">
        <v>6590</v>
      </c>
      <c r="D32" s="45">
        <v>2520</v>
      </c>
      <c r="E32" s="8">
        <v>0.5</v>
      </c>
      <c r="F32" s="1">
        <v>233</v>
      </c>
      <c r="G32" s="125" t="s">
        <v>512</v>
      </c>
      <c r="H32" s="125" t="s">
        <v>277</v>
      </c>
      <c r="I32" s="125">
        <v>97.4</v>
      </c>
      <c r="J32" s="1" t="s">
        <v>687</v>
      </c>
    </row>
    <row r="33" spans="1:10" s="74" customFormat="1" ht="51" customHeight="1">
      <c r="A33" s="4"/>
      <c r="B33" s="5" t="s">
        <v>532</v>
      </c>
      <c r="C33" s="6">
        <f>SUM(C4:C32)</f>
        <v>13104</v>
      </c>
      <c r="D33" s="4">
        <f>SUM(D4:D32)</f>
        <v>5000</v>
      </c>
      <c r="E33" s="101"/>
      <c r="F33" s="1">
        <f>SUM(F4:F32)</f>
        <v>479</v>
      </c>
      <c r="G33" s="1" t="s">
        <v>686</v>
      </c>
      <c r="H33" s="1"/>
      <c r="I33" s="1"/>
      <c r="J33" s="1"/>
    </row>
    <row r="34" ht="51" customHeight="1"/>
  </sheetData>
  <sheetProtection/>
  <mergeCells count="8">
    <mergeCell ref="A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52" bottom="1" header="0.5" footer="0.5"/>
  <pageSetup fitToHeight="0" fitToWidth="1" horizontalDpi="600" verticalDpi="600" orientation="landscape" paperSize="9" scale="3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55" zoomScaleNormal="55" zoomScaleSheetLayoutView="55" zoomScalePageLayoutView="0" workbookViewId="0" topLeftCell="A20">
      <selection activeCell="G40" sqref="G40"/>
    </sheetView>
  </sheetViews>
  <sheetFormatPr defaultColWidth="9.00390625" defaultRowHeight="12.75"/>
  <cols>
    <col min="1" max="1" width="9.125" style="15" customWidth="1"/>
    <col min="2" max="2" width="42.125" style="74" customWidth="1"/>
    <col min="3" max="3" width="20.00390625" style="74" customWidth="1"/>
    <col min="4" max="4" width="25.375" style="74" customWidth="1"/>
    <col min="5" max="5" width="29.25390625" style="74" customWidth="1"/>
    <col min="6" max="6" width="33.375" style="74" customWidth="1"/>
    <col min="7" max="7" width="98.875" style="50" customWidth="1"/>
    <col min="8" max="8" width="27.375" style="50" customWidth="1"/>
    <col min="9" max="9" width="25.875" style="50" customWidth="1"/>
    <col min="10" max="10" width="69.125" style="50" customWidth="1"/>
    <col min="11" max="11" width="26.625" style="74" customWidth="1"/>
    <col min="12" max="16384" width="9.125" style="74" customWidth="1"/>
  </cols>
  <sheetData>
    <row r="1" spans="1:10" ht="25.5">
      <c r="A1" s="137" t="s">
        <v>232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40" t="s">
        <v>535</v>
      </c>
      <c r="C2" s="145" t="s">
        <v>534</v>
      </c>
      <c r="D2" s="140" t="s">
        <v>701</v>
      </c>
      <c r="E2" s="147" t="s">
        <v>533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38"/>
      <c r="B3" s="138"/>
      <c r="C3" s="149"/>
      <c r="D3" s="138"/>
      <c r="E3" s="152"/>
      <c r="F3" s="2" t="s">
        <v>536</v>
      </c>
      <c r="G3" s="2" t="s">
        <v>531</v>
      </c>
      <c r="H3" s="2" t="str">
        <f>'20'!H3</f>
        <v>расстояние до места накопления отходов, км</v>
      </c>
      <c r="I3" s="2" t="str">
        <f>'20'!I3</f>
        <v>расстояние с места накопления отходов до полигона, км</v>
      </c>
      <c r="J3" s="148"/>
    </row>
    <row r="4" spans="1:10" ht="54" customHeight="1">
      <c r="A4" s="5">
        <v>1</v>
      </c>
      <c r="B4" s="45" t="s">
        <v>563</v>
      </c>
      <c r="C4" s="45">
        <v>205</v>
      </c>
      <c r="D4" s="45">
        <v>110</v>
      </c>
      <c r="E4" s="45">
        <v>17</v>
      </c>
      <c r="F4" s="45">
        <v>8</v>
      </c>
      <c r="G4" s="45" t="s">
        <v>761</v>
      </c>
      <c r="H4" s="45">
        <v>17</v>
      </c>
      <c r="I4" s="45" t="s">
        <v>277</v>
      </c>
      <c r="J4" s="45" t="s">
        <v>506</v>
      </c>
    </row>
    <row r="5" spans="1:10" ht="49.5" customHeight="1">
      <c r="A5" s="5">
        <v>2</v>
      </c>
      <c r="B5" s="45" t="s">
        <v>233</v>
      </c>
      <c r="C5" s="45">
        <v>9</v>
      </c>
      <c r="D5" s="45">
        <v>10</v>
      </c>
      <c r="E5" s="45">
        <v>27</v>
      </c>
      <c r="F5" s="45">
        <v>1</v>
      </c>
      <c r="G5" s="45" t="s">
        <v>761</v>
      </c>
      <c r="H5" s="45">
        <v>27</v>
      </c>
      <c r="I5" s="45" t="s">
        <v>277</v>
      </c>
      <c r="J5" s="45" t="s">
        <v>506</v>
      </c>
    </row>
    <row r="6" spans="1:10" ht="45.75" customHeight="1">
      <c r="A6" s="5">
        <v>3</v>
      </c>
      <c r="B6" s="45" t="s">
        <v>234</v>
      </c>
      <c r="C6" s="45">
        <v>32</v>
      </c>
      <c r="D6" s="45">
        <v>20</v>
      </c>
      <c r="E6" s="45">
        <v>21</v>
      </c>
      <c r="F6" s="45">
        <v>3</v>
      </c>
      <c r="G6" s="45" t="s">
        <v>761</v>
      </c>
      <c r="H6" s="45">
        <v>17</v>
      </c>
      <c r="I6" s="45" t="s">
        <v>277</v>
      </c>
      <c r="J6" s="45" t="s">
        <v>506</v>
      </c>
    </row>
    <row r="7" spans="1:10" ht="72" customHeight="1">
      <c r="A7" s="5">
        <v>4</v>
      </c>
      <c r="B7" s="45" t="s">
        <v>235</v>
      </c>
      <c r="C7" s="45">
        <v>411</v>
      </c>
      <c r="D7" s="45">
        <v>220</v>
      </c>
      <c r="E7" s="45">
        <v>20</v>
      </c>
      <c r="F7" s="45">
        <v>14</v>
      </c>
      <c r="G7" s="45" t="s">
        <v>761</v>
      </c>
      <c r="H7" s="45">
        <v>24</v>
      </c>
      <c r="I7" s="45" t="s">
        <v>277</v>
      </c>
      <c r="J7" s="45" t="s">
        <v>506</v>
      </c>
    </row>
    <row r="8" spans="1:10" ht="48.75" customHeight="1">
      <c r="A8" s="5">
        <v>5</v>
      </c>
      <c r="B8" s="45" t="s">
        <v>236</v>
      </c>
      <c r="C8" s="45">
        <v>153</v>
      </c>
      <c r="D8" s="45">
        <v>80</v>
      </c>
      <c r="E8" s="45">
        <v>34</v>
      </c>
      <c r="F8" s="45">
        <v>5</v>
      </c>
      <c r="G8" s="45" t="s">
        <v>761</v>
      </c>
      <c r="H8" s="45">
        <v>38</v>
      </c>
      <c r="I8" s="45" t="s">
        <v>277</v>
      </c>
      <c r="J8" s="45" t="s">
        <v>506</v>
      </c>
    </row>
    <row r="9" spans="1:10" ht="50.25" customHeight="1">
      <c r="A9" s="5">
        <v>6</v>
      </c>
      <c r="B9" s="45" t="s">
        <v>237</v>
      </c>
      <c r="C9" s="45">
        <v>312</v>
      </c>
      <c r="D9" s="45">
        <v>170</v>
      </c>
      <c r="E9" s="45">
        <v>38</v>
      </c>
      <c r="F9" s="45">
        <v>12</v>
      </c>
      <c r="G9" s="45" t="s">
        <v>761</v>
      </c>
      <c r="H9" s="45">
        <v>42</v>
      </c>
      <c r="I9" s="45" t="s">
        <v>277</v>
      </c>
      <c r="J9" s="45" t="s">
        <v>506</v>
      </c>
    </row>
    <row r="10" spans="1:10" ht="47.25" customHeight="1">
      <c r="A10" s="5">
        <v>7</v>
      </c>
      <c r="B10" s="45" t="s">
        <v>238</v>
      </c>
      <c r="C10" s="45">
        <v>45</v>
      </c>
      <c r="D10" s="45">
        <v>30</v>
      </c>
      <c r="E10" s="45">
        <v>42</v>
      </c>
      <c r="F10" s="45">
        <v>2</v>
      </c>
      <c r="G10" s="45" t="s">
        <v>761</v>
      </c>
      <c r="H10" s="45">
        <v>48</v>
      </c>
      <c r="I10" s="45" t="s">
        <v>277</v>
      </c>
      <c r="J10" s="45" t="s">
        <v>506</v>
      </c>
    </row>
    <row r="11" spans="1:10" ht="51.75" customHeight="1">
      <c r="A11" s="5">
        <v>8</v>
      </c>
      <c r="B11" s="45" t="s">
        <v>239</v>
      </c>
      <c r="C11" s="45">
        <v>388</v>
      </c>
      <c r="D11" s="45">
        <v>210</v>
      </c>
      <c r="E11" s="45">
        <v>23</v>
      </c>
      <c r="F11" s="45">
        <v>14</v>
      </c>
      <c r="G11" s="45" t="s">
        <v>761</v>
      </c>
      <c r="H11" s="45">
        <v>29</v>
      </c>
      <c r="I11" s="45" t="s">
        <v>277</v>
      </c>
      <c r="J11" s="45" t="s">
        <v>506</v>
      </c>
    </row>
    <row r="12" spans="1:10" ht="45.75" customHeight="1">
      <c r="A12" s="5">
        <v>9</v>
      </c>
      <c r="B12" s="45" t="s">
        <v>240</v>
      </c>
      <c r="C12" s="45">
        <v>115</v>
      </c>
      <c r="D12" s="45">
        <v>60</v>
      </c>
      <c r="E12" s="45">
        <v>28</v>
      </c>
      <c r="F12" s="45">
        <v>4</v>
      </c>
      <c r="G12" s="45" t="s">
        <v>761</v>
      </c>
      <c r="H12" s="45">
        <v>36</v>
      </c>
      <c r="I12" s="45" t="s">
        <v>277</v>
      </c>
      <c r="J12" s="45" t="s">
        <v>506</v>
      </c>
    </row>
    <row r="13" spans="1:10" ht="42" customHeight="1">
      <c r="A13" s="5">
        <v>10</v>
      </c>
      <c r="B13" s="45" t="s">
        <v>241</v>
      </c>
      <c r="C13" s="45">
        <v>3</v>
      </c>
      <c r="D13" s="45">
        <v>10</v>
      </c>
      <c r="E13" s="45">
        <v>42</v>
      </c>
      <c r="F13" s="45">
        <v>1</v>
      </c>
      <c r="G13" s="45" t="s">
        <v>761</v>
      </c>
      <c r="H13" s="45">
        <v>49</v>
      </c>
      <c r="I13" s="45" t="s">
        <v>277</v>
      </c>
      <c r="J13" s="45" t="s">
        <v>506</v>
      </c>
    </row>
    <row r="14" spans="1:10" ht="48.75" customHeight="1">
      <c r="A14" s="5">
        <v>11</v>
      </c>
      <c r="B14" s="45" t="s">
        <v>242</v>
      </c>
      <c r="C14" s="45">
        <v>175</v>
      </c>
      <c r="D14" s="45">
        <v>100</v>
      </c>
      <c r="E14" s="45">
        <v>59</v>
      </c>
      <c r="F14" s="45">
        <v>6</v>
      </c>
      <c r="G14" s="45" t="s">
        <v>761</v>
      </c>
      <c r="H14" s="45">
        <v>64</v>
      </c>
      <c r="I14" s="45" t="s">
        <v>277</v>
      </c>
      <c r="J14" s="45" t="s">
        <v>506</v>
      </c>
    </row>
    <row r="15" spans="1:10" ht="55.5" customHeight="1">
      <c r="A15" s="5">
        <v>12</v>
      </c>
      <c r="B15" s="45" t="s">
        <v>243</v>
      </c>
      <c r="C15" s="45">
        <v>180</v>
      </c>
      <c r="D15" s="45">
        <v>10</v>
      </c>
      <c r="E15" s="45">
        <v>68</v>
      </c>
      <c r="F15" s="45">
        <v>6</v>
      </c>
      <c r="G15" s="45" t="s">
        <v>761</v>
      </c>
      <c r="H15" s="45">
        <v>73</v>
      </c>
      <c r="I15" s="45" t="s">
        <v>277</v>
      </c>
      <c r="J15" s="45" t="s">
        <v>506</v>
      </c>
    </row>
    <row r="16" spans="1:10" ht="36.75" customHeight="1">
      <c r="A16" s="5">
        <v>13</v>
      </c>
      <c r="B16" s="45" t="s">
        <v>244</v>
      </c>
      <c r="C16" s="45">
        <v>184</v>
      </c>
      <c r="D16" s="45">
        <v>100</v>
      </c>
      <c r="E16" s="45">
        <v>24</v>
      </c>
      <c r="F16" s="45">
        <v>8</v>
      </c>
      <c r="G16" s="45" t="s">
        <v>761</v>
      </c>
      <c r="H16" s="45">
        <v>28</v>
      </c>
      <c r="I16" s="45" t="s">
        <v>277</v>
      </c>
      <c r="J16" s="45" t="s">
        <v>506</v>
      </c>
    </row>
    <row r="17" spans="1:10" ht="51.75" customHeight="1">
      <c r="A17" s="5">
        <v>14</v>
      </c>
      <c r="B17" s="45" t="s">
        <v>245</v>
      </c>
      <c r="C17" s="45">
        <v>74</v>
      </c>
      <c r="D17" s="45">
        <v>40</v>
      </c>
      <c r="E17" s="45">
        <v>13</v>
      </c>
      <c r="F17" s="45">
        <v>3</v>
      </c>
      <c r="G17" s="45" t="s">
        <v>761</v>
      </c>
      <c r="H17" s="45">
        <v>18</v>
      </c>
      <c r="I17" s="45" t="s">
        <v>277</v>
      </c>
      <c r="J17" s="45" t="s">
        <v>506</v>
      </c>
    </row>
    <row r="18" spans="1:10" ht="60" customHeight="1">
      <c r="A18" s="5">
        <v>15</v>
      </c>
      <c r="B18" s="45" t="s">
        <v>246</v>
      </c>
      <c r="C18" s="45">
        <v>479</v>
      </c>
      <c r="D18" s="45">
        <v>260</v>
      </c>
      <c r="E18" s="45">
        <v>56</v>
      </c>
      <c r="F18" s="45">
        <v>16</v>
      </c>
      <c r="G18" s="45" t="s">
        <v>761</v>
      </c>
      <c r="H18" s="45">
        <v>68</v>
      </c>
      <c r="I18" s="45" t="s">
        <v>277</v>
      </c>
      <c r="J18" s="45" t="s">
        <v>506</v>
      </c>
    </row>
    <row r="19" spans="1:10" ht="57" customHeight="1">
      <c r="A19" s="5">
        <v>16</v>
      </c>
      <c r="B19" s="45" t="s">
        <v>247</v>
      </c>
      <c r="C19" s="45">
        <v>139</v>
      </c>
      <c r="D19" s="45">
        <v>80</v>
      </c>
      <c r="E19" s="45">
        <v>45</v>
      </c>
      <c r="F19" s="45">
        <v>5</v>
      </c>
      <c r="G19" s="45" t="s">
        <v>761</v>
      </c>
      <c r="H19" s="45">
        <v>50</v>
      </c>
      <c r="I19" s="45" t="s">
        <v>277</v>
      </c>
      <c r="J19" s="45" t="s">
        <v>506</v>
      </c>
    </row>
    <row r="20" spans="1:10" ht="54" customHeight="1">
      <c r="A20" s="5">
        <v>17</v>
      </c>
      <c r="B20" s="45" t="s">
        <v>248</v>
      </c>
      <c r="C20" s="45">
        <v>52</v>
      </c>
      <c r="D20" s="45">
        <v>30</v>
      </c>
      <c r="E20" s="45">
        <v>27</v>
      </c>
      <c r="F20" s="45">
        <v>3</v>
      </c>
      <c r="G20" s="45" t="s">
        <v>761</v>
      </c>
      <c r="H20" s="45">
        <v>26</v>
      </c>
      <c r="I20" s="45" t="s">
        <v>277</v>
      </c>
      <c r="J20" s="45" t="s">
        <v>506</v>
      </c>
    </row>
    <row r="21" spans="1:10" ht="72" customHeight="1">
      <c r="A21" s="5">
        <v>18</v>
      </c>
      <c r="B21" s="45" t="s">
        <v>249</v>
      </c>
      <c r="C21" s="45">
        <v>102</v>
      </c>
      <c r="D21" s="45">
        <v>60</v>
      </c>
      <c r="E21" s="45">
        <v>56</v>
      </c>
      <c r="F21" s="45">
        <v>4</v>
      </c>
      <c r="G21" s="45" t="s">
        <v>761</v>
      </c>
      <c r="H21" s="45">
        <v>35</v>
      </c>
      <c r="I21" s="45" t="s">
        <v>277</v>
      </c>
      <c r="J21" s="45" t="s">
        <v>506</v>
      </c>
    </row>
    <row r="22" spans="1:10" ht="59.25" customHeight="1">
      <c r="A22" s="5">
        <v>19</v>
      </c>
      <c r="B22" s="45" t="s">
        <v>250</v>
      </c>
      <c r="C22" s="45">
        <v>2460</v>
      </c>
      <c r="D22" s="45">
        <v>1330</v>
      </c>
      <c r="E22" s="45">
        <v>59</v>
      </c>
      <c r="F22" s="45">
        <v>96</v>
      </c>
      <c r="G22" s="45" t="s">
        <v>761</v>
      </c>
      <c r="H22" s="45">
        <v>53</v>
      </c>
      <c r="I22" s="45" t="s">
        <v>277</v>
      </c>
      <c r="J22" s="45" t="s">
        <v>506</v>
      </c>
    </row>
    <row r="23" spans="1:13" ht="124.5" customHeight="1">
      <c r="A23" s="5">
        <v>20</v>
      </c>
      <c r="B23" s="45" t="s">
        <v>251</v>
      </c>
      <c r="C23" s="45">
        <v>9836</v>
      </c>
      <c r="D23" s="45">
        <v>5320</v>
      </c>
      <c r="E23" s="45" t="s">
        <v>277</v>
      </c>
      <c r="F23" s="45">
        <v>312</v>
      </c>
      <c r="G23" s="125" t="s">
        <v>762</v>
      </c>
      <c r="H23" s="125" t="s">
        <v>277</v>
      </c>
      <c r="I23" s="125">
        <v>86.5</v>
      </c>
      <c r="J23" s="45" t="s">
        <v>688</v>
      </c>
      <c r="K23" s="50" t="s">
        <v>100</v>
      </c>
      <c r="L23" s="50"/>
      <c r="M23" s="50"/>
    </row>
    <row r="24" spans="1:13" ht="59.25" customHeight="1">
      <c r="A24" s="5">
        <v>21</v>
      </c>
      <c r="B24" s="45" t="s">
        <v>252</v>
      </c>
      <c r="C24" s="45">
        <v>0</v>
      </c>
      <c r="D24" s="45">
        <v>0</v>
      </c>
      <c r="E24" s="45">
        <v>24</v>
      </c>
      <c r="F24" s="45">
        <v>1</v>
      </c>
      <c r="G24" s="45" t="s">
        <v>761</v>
      </c>
      <c r="H24" s="45">
        <v>28</v>
      </c>
      <c r="I24" s="45" t="s">
        <v>277</v>
      </c>
      <c r="J24" s="45" t="s">
        <v>506</v>
      </c>
      <c r="K24" s="50"/>
      <c r="L24" s="50"/>
      <c r="M24" s="50"/>
    </row>
    <row r="25" spans="1:13" ht="44.25" customHeight="1">
      <c r="A25" s="5">
        <v>22</v>
      </c>
      <c r="B25" s="45" t="s">
        <v>253</v>
      </c>
      <c r="C25" s="45">
        <v>33</v>
      </c>
      <c r="D25" s="45">
        <v>20</v>
      </c>
      <c r="E25" s="45">
        <v>12</v>
      </c>
      <c r="F25" s="45">
        <v>2</v>
      </c>
      <c r="G25" s="45" t="s">
        <v>761</v>
      </c>
      <c r="H25" s="45">
        <v>12</v>
      </c>
      <c r="I25" s="45" t="s">
        <v>277</v>
      </c>
      <c r="J25" s="45" t="s">
        <v>506</v>
      </c>
      <c r="K25" s="50"/>
      <c r="L25" s="50"/>
      <c r="M25" s="50"/>
    </row>
    <row r="26" spans="1:13" ht="45.75" customHeight="1">
      <c r="A26" s="5">
        <v>23</v>
      </c>
      <c r="B26" s="45" t="s">
        <v>254</v>
      </c>
      <c r="C26" s="45">
        <v>122</v>
      </c>
      <c r="D26" s="45">
        <v>70</v>
      </c>
      <c r="E26" s="45">
        <v>30</v>
      </c>
      <c r="F26" s="45">
        <v>4</v>
      </c>
      <c r="G26" s="45" t="s">
        <v>761</v>
      </c>
      <c r="H26" s="45">
        <v>30</v>
      </c>
      <c r="I26" s="45" t="s">
        <v>277</v>
      </c>
      <c r="J26" s="45" t="s">
        <v>506</v>
      </c>
      <c r="K26" s="50"/>
      <c r="L26" s="50"/>
      <c r="M26" s="50"/>
    </row>
    <row r="27" spans="1:13" ht="39.75" customHeight="1">
      <c r="A27" s="5">
        <v>24</v>
      </c>
      <c r="B27" s="45" t="s">
        <v>255</v>
      </c>
      <c r="C27" s="45">
        <v>10</v>
      </c>
      <c r="D27" s="45">
        <v>10</v>
      </c>
      <c r="E27" s="63">
        <v>46</v>
      </c>
      <c r="F27" s="63">
        <v>1</v>
      </c>
      <c r="G27" s="45" t="s">
        <v>761</v>
      </c>
      <c r="H27" s="45">
        <v>46</v>
      </c>
      <c r="I27" s="45" t="s">
        <v>277</v>
      </c>
      <c r="J27" s="45" t="s">
        <v>506</v>
      </c>
      <c r="K27" s="50"/>
      <c r="L27" s="50"/>
      <c r="M27" s="50"/>
    </row>
    <row r="28" spans="1:13" ht="39.75" customHeight="1">
      <c r="A28" s="5">
        <v>25</v>
      </c>
      <c r="B28" s="45" t="s">
        <v>554</v>
      </c>
      <c r="C28" s="45">
        <v>2</v>
      </c>
      <c r="D28" s="45">
        <v>10</v>
      </c>
      <c r="E28" s="63">
        <v>40</v>
      </c>
      <c r="F28" s="63">
        <v>1</v>
      </c>
      <c r="G28" s="45" t="s">
        <v>761</v>
      </c>
      <c r="H28" s="45">
        <v>40</v>
      </c>
      <c r="I28" s="45" t="s">
        <v>277</v>
      </c>
      <c r="J28" s="45" t="s">
        <v>506</v>
      </c>
      <c r="K28" s="50"/>
      <c r="L28" s="50"/>
      <c r="M28" s="50"/>
    </row>
    <row r="29" spans="1:13" ht="39.75" customHeight="1">
      <c r="A29" s="5">
        <v>26</v>
      </c>
      <c r="B29" s="45" t="s">
        <v>555</v>
      </c>
      <c r="C29" s="45">
        <v>1240</v>
      </c>
      <c r="D29" s="45">
        <v>670</v>
      </c>
      <c r="E29" s="63">
        <v>3.4</v>
      </c>
      <c r="F29" s="63">
        <v>44</v>
      </c>
      <c r="G29" s="45" t="s">
        <v>761</v>
      </c>
      <c r="H29" s="45">
        <v>8</v>
      </c>
      <c r="I29" s="45" t="s">
        <v>277</v>
      </c>
      <c r="J29" s="45" t="s">
        <v>506</v>
      </c>
      <c r="K29" s="50"/>
      <c r="L29" s="50"/>
      <c r="M29" s="50"/>
    </row>
    <row r="30" spans="1:13" ht="39.75" customHeight="1">
      <c r="A30" s="5">
        <v>27</v>
      </c>
      <c r="B30" s="45" t="s">
        <v>556</v>
      </c>
      <c r="C30" s="45">
        <v>75</v>
      </c>
      <c r="D30" s="45">
        <v>40</v>
      </c>
      <c r="E30" s="63">
        <v>13</v>
      </c>
      <c r="F30" s="63">
        <v>3</v>
      </c>
      <c r="G30" s="45" t="s">
        <v>761</v>
      </c>
      <c r="H30" s="45">
        <v>18</v>
      </c>
      <c r="I30" s="45" t="s">
        <v>277</v>
      </c>
      <c r="J30" s="45" t="s">
        <v>506</v>
      </c>
      <c r="K30" s="50"/>
      <c r="L30" s="50"/>
      <c r="M30" s="50"/>
    </row>
    <row r="31" spans="1:13" ht="39.75" customHeight="1">
      <c r="A31" s="5">
        <v>28</v>
      </c>
      <c r="B31" s="45" t="s">
        <v>557</v>
      </c>
      <c r="C31" s="45">
        <v>543</v>
      </c>
      <c r="D31" s="45">
        <v>290</v>
      </c>
      <c r="E31" s="63">
        <v>40</v>
      </c>
      <c r="F31" s="63">
        <v>19</v>
      </c>
      <c r="G31" s="45" t="s">
        <v>761</v>
      </c>
      <c r="H31" s="45">
        <v>44</v>
      </c>
      <c r="I31" s="45" t="s">
        <v>277</v>
      </c>
      <c r="J31" s="45" t="s">
        <v>506</v>
      </c>
      <c r="K31" s="50"/>
      <c r="L31" s="50"/>
      <c r="M31" s="50"/>
    </row>
    <row r="32" spans="1:13" ht="39.75" customHeight="1">
      <c r="A32" s="5">
        <v>29</v>
      </c>
      <c r="B32" s="45" t="s">
        <v>558</v>
      </c>
      <c r="C32" s="45">
        <v>104</v>
      </c>
      <c r="D32" s="45">
        <v>60</v>
      </c>
      <c r="E32" s="63">
        <v>37</v>
      </c>
      <c r="F32" s="63">
        <v>4</v>
      </c>
      <c r="G32" s="45" t="s">
        <v>761</v>
      </c>
      <c r="H32" s="45">
        <v>42</v>
      </c>
      <c r="I32" s="45" t="s">
        <v>277</v>
      </c>
      <c r="J32" s="45" t="s">
        <v>506</v>
      </c>
      <c r="K32" s="50"/>
      <c r="L32" s="50"/>
      <c r="M32" s="50"/>
    </row>
    <row r="33" spans="1:13" ht="39.75" customHeight="1">
      <c r="A33" s="5">
        <v>30</v>
      </c>
      <c r="B33" s="45" t="s">
        <v>559</v>
      </c>
      <c r="C33" s="45">
        <v>436</v>
      </c>
      <c r="D33" s="45">
        <v>240</v>
      </c>
      <c r="E33" s="63">
        <v>43</v>
      </c>
      <c r="F33" s="63">
        <v>16</v>
      </c>
      <c r="G33" s="45" t="s">
        <v>761</v>
      </c>
      <c r="H33" s="45">
        <v>48</v>
      </c>
      <c r="I33" s="45" t="s">
        <v>277</v>
      </c>
      <c r="J33" s="45" t="s">
        <v>506</v>
      </c>
      <c r="K33" s="50"/>
      <c r="L33" s="50"/>
      <c r="M33" s="50"/>
    </row>
    <row r="34" spans="1:13" ht="49.5" customHeight="1">
      <c r="A34" s="5">
        <v>31</v>
      </c>
      <c r="B34" s="45" t="s">
        <v>560</v>
      </c>
      <c r="C34" s="45">
        <v>97</v>
      </c>
      <c r="D34" s="45">
        <v>50</v>
      </c>
      <c r="E34" s="63">
        <v>57</v>
      </c>
      <c r="F34" s="63">
        <v>3</v>
      </c>
      <c r="G34" s="45" t="s">
        <v>761</v>
      </c>
      <c r="H34" s="45">
        <v>62</v>
      </c>
      <c r="I34" s="45" t="s">
        <v>277</v>
      </c>
      <c r="J34" s="45" t="s">
        <v>506</v>
      </c>
      <c r="K34" s="50"/>
      <c r="L34" s="50"/>
      <c r="M34" s="50"/>
    </row>
    <row r="35" spans="1:10" ht="52.5" customHeight="1">
      <c r="A35" s="5">
        <v>32</v>
      </c>
      <c r="B35" s="45" t="s">
        <v>561</v>
      </c>
      <c r="C35" s="45">
        <v>58</v>
      </c>
      <c r="D35" s="45">
        <v>30</v>
      </c>
      <c r="E35" s="63">
        <v>59</v>
      </c>
      <c r="F35" s="63">
        <v>2</v>
      </c>
      <c r="G35" s="45" t="s">
        <v>761</v>
      </c>
      <c r="H35" s="45">
        <v>64</v>
      </c>
      <c r="I35" s="45" t="s">
        <v>277</v>
      </c>
      <c r="J35" s="45" t="s">
        <v>506</v>
      </c>
    </row>
    <row r="36" spans="1:10" ht="39.75" customHeight="1">
      <c r="A36" s="5">
        <v>33</v>
      </c>
      <c r="B36" s="45" t="s">
        <v>562</v>
      </c>
      <c r="C36" s="45">
        <v>66</v>
      </c>
      <c r="D36" s="45">
        <v>40</v>
      </c>
      <c r="E36" s="63">
        <v>49</v>
      </c>
      <c r="F36" s="63">
        <v>3</v>
      </c>
      <c r="G36" s="45" t="s">
        <v>761</v>
      </c>
      <c r="H36" s="45">
        <v>54</v>
      </c>
      <c r="I36" s="45" t="s">
        <v>277</v>
      </c>
      <c r="J36" s="45" t="s">
        <v>506</v>
      </c>
    </row>
    <row r="37" spans="1:10" ht="35.25" customHeight="1">
      <c r="A37" s="4"/>
      <c r="B37" s="4" t="s">
        <v>532</v>
      </c>
      <c r="C37" s="2">
        <f>SUM(C4:C36)</f>
        <v>18140</v>
      </c>
      <c r="D37" s="4">
        <f>SUM(D4:D36)</f>
        <v>9780</v>
      </c>
      <c r="E37" s="3"/>
      <c r="F37" s="3">
        <f>SUM(F4:F36)</f>
        <v>626</v>
      </c>
      <c r="G37" s="1" t="s">
        <v>760</v>
      </c>
      <c r="H37" s="1"/>
      <c r="I37" s="1"/>
      <c r="J37" s="1"/>
    </row>
    <row r="38" spans="2:5" ht="20.25">
      <c r="B38" s="18"/>
      <c r="C38" s="18"/>
      <c r="D38" s="18"/>
      <c r="E38" s="18"/>
    </row>
    <row r="39" spans="2:5" ht="20.25">
      <c r="B39" s="18"/>
      <c r="C39" s="17"/>
      <c r="D39" s="18"/>
      <c r="E39" s="18"/>
    </row>
    <row r="40" spans="2:5" ht="20.25">
      <c r="B40" s="18"/>
      <c r="C40" s="17"/>
      <c r="D40" s="18"/>
      <c r="E40" s="18"/>
    </row>
    <row r="41" spans="2:5" ht="20.25">
      <c r="B41" s="18"/>
      <c r="C41" s="17"/>
      <c r="D41" s="18"/>
      <c r="E41" s="18"/>
    </row>
  </sheetData>
  <sheetProtection/>
  <mergeCells count="8">
    <mergeCell ref="A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55" zoomScaleNormal="55" zoomScaleSheetLayoutView="55" zoomScalePageLayoutView="0" workbookViewId="0" topLeftCell="A1">
      <selection activeCell="F4" sqref="F4"/>
    </sheetView>
  </sheetViews>
  <sheetFormatPr defaultColWidth="9.00390625" defaultRowHeight="12.75"/>
  <cols>
    <col min="1" max="1" width="9.125" style="15" customWidth="1"/>
    <col min="2" max="2" width="36.00390625" style="74" customWidth="1"/>
    <col min="3" max="3" width="20.00390625" style="74" customWidth="1"/>
    <col min="4" max="4" width="26.125" style="74" customWidth="1"/>
    <col min="5" max="5" width="21.125" style="74" customWidth="1"/>
    <col min="6" max="6" width="30.00390625" style="74" customWidth="1"/>
    <col min="7" max="7" width="105.375" style="74" customWidth="1"/>
    <col min="8" max="9" width="27.00390625" style="74" customWidth="1"/>
    <col min="10" max="10" width="116.625" style="74" customWidth="1"/>
    <col min="11" max="16384" width="9.125" style="74" customWidth="1"/>
  </cols>
  <sheetData>
    <row r="1" spans="1:10" ht="25.5">
      <c r="A1" s="143" t="s">
        <v>832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50.25" customHeight="1">
      <c r="A2" s="140" t="s">
        <v>525</v>
      </c>
      <c r="B2" s="140" t="s">
        <v>468</v>
      </c>
      <c r="C2" s="140" t="s">
        <v>526</v>
      </c>
      <c r="D2" s="138" t="s">
        <v>701</v>
      </c>
      <c r="E2" s="140" t="s">
        <v>649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40"/>
      <c r="B3" s="140"/>
      <c r="C3" s="138"/>
      <c r="D3" s="148"/>
      <c r="E3" s="156"/>
      <c r="F3" s="2" t="s">
        <v>530</v>
      </c>
      <c r="G3" s="2" t="s">
        <v>531</v>
      </c>
      <c r="H3" s="2" t="str">
        <f>'21'!H3</f>
        <v>расстояние до места накопления отходов, км</v>
      </c>
      <c r="I3" s="2" t="str">
        <f>'21'!I3</f>
        <v>расстояние с места накопления отходов до полигона, км</v>
      </c>
      <c r="J3" s="139"/>
    </row>
    <row r="4" spans="1:10" s="94" customFormat="1" ht="111" customHeight="1">
      <c r="A4" s="5">
        <v>1</v>
      </c>
      <c r="B4" s="64" t="s">
        <v>650</v>
      </c>
      <c r="C4" s="64">
        <v>2732</v>
      </c>
      <c r="D4" s="63">
        <v>1450</v>
      </c>
      <c r="E4" s="65">
        <v>2</v>
      </c>
      <c r="F4" s="62">
        <f>C4/30</f>
        <v>91.06666666666666</v>
      </c>
      <c r="G4" s="125" t="s">
        <v>504</v>
      </c>
      <c r="H4" s="132" t="s">
        <v>277</v>
      </c>
      <c r="I4" s="132">
        <v>85.1</v>
      </c>
      <c r="J4" s="45" t="s">
        <v>506</v>
      </c>
    </row>
    <row r="5" spans="1:10" s="83" customFormat="1" ht="52.5" customHeight="1">
      <c r="A5" s="5">
        <v>2</v>
      </c>
      <c r="B5" s="64" t="s">
        <v>651</v>
      </c>
      <c r="C5" s="64">
        <v>214</v>
      </c>
      <c r="D5" s="63">
        <v>110</v>
      </c>
      <c r="E5" s="65">
        <v>32</v>
      </c>
      <c r="F5" s="62">
        <f>C5/30</f>
        <v>7.133333333333334</v>
      </c>
      <c r="G5" s="45" t="s">
        <v>763</v>
      </c>
      <c r="H5" s="86">
        <v>32</v>
      </c>
      <c r="I5" s="86" t="s">
        <v>277</v>
      </c>
      <c r="J5" s="45" t="s">
        <v>506</v>
      </c>
    </row>
    <row r="6" spans="1:10" s="83" customFormat="1" ht="52.5" customHeight="1">
      <c r="A6" s="5">
        <v>3</v>
      </c>
      <c r="B6" s="64" t="s">
        <v>652</v>
      </c>
      <c r="C6" s="64">
        <v>109</v>
      </c>
      <c r="D6" s="63">
        <v>60</v>
      </c>
      <c r="E6" s="65">
        <v>23</v>
      </c>
      <c r="F6" s="62">
        <f aca="true" t="shared" si="0" ref="F6:F25">C6/30</f>
        <v>3.6333333333333333</v>
      </c>
      <c r="G6" s="45" t="s">
        <v>763</v>
      </c>
      <c r="H6" s="86">
        <v>23</v>
      </c>
      <c r="I6" s="86" t="s">
        <v>277</v>
      </c>
      <c r="J6" s="45" t="s">
        <v>506</v>
      </c>
    </row>
    <row r="7" spans="1:10" s="94" customFormat="1" ht="52.5" customHeight="1">
      <c r="A7" s="5">
        <v>4</v>
      </c>
      <c r="B7" s="64" t="s">
        <v>653</v>
      </c>
      <c r="C7" s="64">
        <v>241</v>
      </c>
      <c r="D7" s="63">
        <v>130</v>
      </c>
      <c r="E7" s="65">
        <v>46</v>
      </c>
      <c r="F7" s="62">
        <f t="shared" si="0"/>
        <v>8.033333333333333</v>
      </c>
      <c r="G7" s="125" t="s">
        <v>504</v>
      </c>
      <c r="H7" s="86" t="s">
        <v>277</v>
      </c>
      <c r="I7" s="86">
        <v>157.9</v>
      </c>
      <c r="J7" s="45" t="s">
        <v>506</v>
      </c>
    </row>
    <row r="8" spans="1:10" s="83" customFormat="1" ht="52.5" customHeight="1">
      <c r="A8" s="5">
        <v>5</v>
      </c>
      <c r="B8" s="64" t="s">
        <v>654</v>
      </c>
      <c r="C8" s="64">
        <v>66</v>
      </c>
      <c r="D8" s="63">
        <v>10</v>
      </c>
      <c r="E8" s="65">
        <v>53</v>
      </c>
      <c r="F8" s="62">
        <f t="shared" si="0"/>
        <v>2.2</v>
      </c>
      <c r="G8" s="45" t="s">
        <v>765</v>
      </c>
      <c r="H8" s="86">
        <v>6.2</v>
      </c>
      <c r="I8" s="86" t="s">
        <v>277</v>
      </c>
      <c r="J8" s="45" t="s">
        <v>506</v>
      </c>
    </row>
    <row r="9" spans="1:10" s="83" customFormat="1" ht="52.5" customHeight="1">
      <c r="A9" s="5">
        <v>6</v>
      </c>
      <c r="B9" s="64" t="s">
        <v>655</v>
      </c>
      <c r="C9" s="64">
        <v>399</v>
      </c>
      <c r="D9" s="63">
        <v>210</v>
      </c>
      <c r="E9" s="65">
        <v>23</v>
      </c>
      <c r="F9" s="62">
        <f t="shared" si="0"/>
        <v>13.3</v>
      </c>
      <c r="G9" s="45" t="s">
        <v>763</v>
      </c>
      <c r="H9" s="86">
        <v>24</v>
      </c>
      <c r="I9" s="86" t="s">
        <v>277</v>
      </c>
      <c r="J9" s="45" t="s">
        <v>506</v>
      </c>
    </row>
    <row r="10" spans="1:10" s="93" customFormat="1" ht="46.5" customHeight="1">
      <c r="A10" s="5">
        <v>7</v>
      </c>
      <c r="B10" s="64" t="s">
        <v>656</v>
      </c>
      <c r="C10" s="64">
        <v>305</v>
      </c>
      <c r="D10" s="63">
        <v>160</v>
      </c>
      <c r="E10" s="65">
        <v>11</v>
      </c>
      <c r="F10" s="62">
        <f t="shared" si="0"/>
        <v>10.166666666666666</v>
      </c>
      <c r="G10" s="45" t="s">
        <v>763</v>
      </c>
      <c r="H10" s="86">
        <v>11</v>
      </c>
      <c r="I10" s="86" t="s">
        <v>277</v>
      </c>
      <c r="J10" s="45" t="s">
        <v>506</v>
      </c>
    </row>
    <row r="11" spans="1:10" ht="69" customHeight="1">
      <c r="A11" s="5">
        <v>8</v>
      </c>
      <c r="B11" s="78" t="s">
        <v>657</v>
      </c>
      <c r="C11" s="64">
        <v>140</v>
      </c>
      <c r="D11" s="63">
        <v>70</v>
      </c>
      <c r="E11" s="65">
        <v>32</v>
      </c>
      <c r="F11" s="62">
        <f t="shared" si="0"/>
        <v>4.666666666666667</v>
      </c>
      <c r="G11" s="45" t="s">
        <v>763</v>
      </c>
      <c r="H11" s="86">
        <v>38</v>
      </c>
      <c r="I11" s="86" t="s">
        <v>277</v>
      </c>
      <c r="J11" s="45" t="s">
        <v>506</v>
      </c>
    </row>
    <row r="12" spans="1:10" ht="111" customHeight="1">
      <c r="A12" s="5">
        <v>9</v>
      </c>
      <c r="B12" s="107" t="s">
        <v>658</v>
      </c>
      <c r="C12" s="107">
        <v>1456</v>
      </c>
      <c r="D12" s="63">
        <v>770</v>
      </c>
      <c r="E12" s="104">
        <v>38</v>
      </c>
      <c r="F12" s="105">
        <f t="shared" si="0"/>
        <v>48.53333333333333</v>
      </c>
      <c r="G12" s="86" t="s">
        <v>765</v>
      </c>
      <c r="H12" s="86">
        <v>9.7</v>
      </c>
      <c r="I12" s="86" t="s">
        <v>277</v>
      </c>
      <c r="J12" s="45" t="s">
        <v>506</v>
      </c>
    </row>
    <row r="13" spans="1:10" ht="69" customHeight="1">
      <c r="A13" s="5">
        <v>10</v>
      </c>
      <c r="B13" s="107" t="s">
        <v>659</v>
      </c>
      <c r="C13" s="107">
        <v>251</v>
      </c>
      <c r="D13" s="63">
        <v>130</v>
      </c>
      <c r="E13" s="104">
        <v>34</v>
      </c>
      <c r="F13" s="105">
        <f t="shared" si="0"/>
        <v>8.366666666666667</v>
      </c>
      <c r="G13" s="86" t="s">
        <v>765</v>
      </c>
      <c r="H13" s="86">
        <v>13</v>
      </c>
      <c r="I13" s="86" t="s">
        <v>277</v>
      </c>
      <c r="J13" s="45" t="s">
        <v>506</v>
      </c>
    </row>
    <row r="14" spans="1:10" s="108" customFormat="1" ht="69" customHeight="1">
      <c r="A14" s="5">
        <v>11</v>
      </c>
      <c r="B14" s="107" t="s">
        <v>438</v>
      </c>
      <c r="C14" s="107">
        <v>140</v>
      </c>
      <c r="D14" s="63">
        <v>70</v>
      </c>
      <c r="E14" s="104">
        <v>84</v>
      </c>
      <c r="F14" s="105">
        <f t="shared" si="0"/>
        <v>4.666666666666667</v>
      </c>
      <c r="G14" s="86" t="str">
        <f>$G$16</f>
        <v>планируемое место наколения отходов меъжду  с.Возжаевка - с. Мирный Белогорский район </v>
      </c>
      <c r="H14" s="86">
        <v>22</v>
      </c>
      <c r="I14" s="86" t="s">
        <v>277</v>
      </c>
      <c r="J14" s="45" t="s">
        <v>506</v>
      </c>
    </row>
    <row r="15" spans="1:10" ht="69" customHeight="1">
      <c r="A15" s="5">
        <v>12</v>
      </c>
      <c r="B15" s="107" t="s">
        <v>660</v>
      </c>
      <c r="C15" s="107">
        <v>262</v>
      </c>
      <c r="D15" s="63">
        <v>140</v>
      </c>
      <c r="E15" s="104">
        <v>65</v>
      </c>
      <c r="F15" s="105">
        <f t="shared" si="0"/>
        <v>8.733333333333333</v>
      </c>
      <c r="G15" s="86" t="s">
        <v>765</v>
      </c>
      <c r="H15" s="86">
        <v>18</v>
      </c>
      <c r="I15" s="86" t="s">
        <v>277</v>
      </c>
      <c r="J15" s="86" t="s">
        <v>506</v>
      </c>
    </row>
    <row r="16" spans="1:10" s="108" customFormat="1" ht="107.25" customHeight="1">
      <c r="A16" s="5">
        <v>13</v>
      </c>
      <c r="B16" s="107" t="s">
        <v>661</v>
      </c>
      <c r="C16" s="107">
        <v>85</v>
      </c>
      <c r="D16" s="63">
        <v>50</v>
      </c>
      <c r="E16" s="104">
        <v>89</v>
      </c>
      <c r="F16" s="105">
        <f t="shared" si="0"/>
        <v>2.8333333333333335</v>
      </c>
      <c r="G16" s="86" t="s">
        <v>764</v>
      </c>
      <c r="H16" s="86">
        <v>20</v>
      </c>
      <c r="I16" s="86" t="s">
        <v>277</v>
      </c>
      <c r="J16" s="86" t="s">
        <v>506</v>
      </c>
    </row>
    <row r="17" spans="1:10" s="93" customFormat="1" ht="50.25" customHeight="1">
      <c r="A17" s="5">
        <v>14</v>
      </c>
      <c r="B17" s="107" t="s">
        <v>662</v>
      </c>
      <c r="C17" s="107">
        <v>185</v>
      </c>
      <c r="D17" s="63">
        <v>100</v>
      </c>
      <c r="E17" s="86">
        <v>8.6</v>
      </c>
      <c r="F17" s="105">
        <f t="shared" si="0"/>
        <v>6.166666666666667</v>
      </c>
      <c r="G17" s="86" t="s">
        <v>763</v>
      </c>
      <c r="H17" s="86">
        <v>9</v>
      </c>
      <c r="I17" s="86" t="s">
        <v>277</v>
      </c>
      <c r="J17" s="86" t="s">
        <v>506</v>
      </c>
    </row>
    <row r="18" spans="1:10" ht="48.75" customHeight="1">
      <c r="A18" s="5">
        <v>15</v>
      </c>
      <c r="B18" s="107" t="s">
        <v>309</v>
      </c>
      <c r="C18" s="107">
        <v>291</v>
      </c>
      <c r="D18" s="63">
        <v>150</v>
      </c>
      <c r="E18" s="86">
        <v>20</v>
      </c>
      <c r="F18" s="105">
        <f>C18/30</f>
        <v>9.7</v>
      </c>
      <c r="G18" s="86" t="s">
        <v>763</v>
      </c>
      <c r="H18" s="86">
        <v>20</v>
      </c>
      <c r="I18" s="86" t="s">
        <v>277</v>
      </c>
      <c r="J18" s="86" t="s">
        <v>506</v>
      </c>
    </row>
    <row r="19" spans="1:10" ht="73.5" customHeight="1">
      <c r="A19" s="5">
        <v>16</v>
      </c>
      <c r="B19" s="107" t="s">
        <v>310</v>
      </c>
      <c r="C19" s="107">
        <v>108</v>
      </c>
      <c r="D19" s="63">
        <v>60</v>
      </c>
      <c r="E19" s="106">
        <v>25</v>
      </c>
      <c r="F19" s="105">
        <f t="shared" si="0"/>
        <v>3.6</v>
      </c>
      <c r="G19" s="86" t="s">
        <v>763</v>
      </c>
      <c r="H19" s="86">
        <v>15</v>
      </c>
      <c r="I19" s="86" t="s">
        <v>277</v>
      </c>
      <c r="J19" s="86" t="s">
        <v>506</v>
      </c>
    </row>
    <row r="20" spans="1:10" ht="81.75" customHeight="1">
      <c r="A20" s="5">
        <v>17</v>
      </c>
      <c r="B20" s="107" t="s">
        <v>311</v>
      </c>
      <c r="C20" s="107">
        <v>65</v>
      </c>
      <c r="D20" s="63">
        <v>30</v>
      </c>
      <c r="E20" s="106">
        <v>31</v>
      </c>
      <c r="F20" s="105">
        <f t="shared" si="0"/>
        <v>2.1666666666666665</v>
      </c>
      <c r="G20" s="86" t="s">
        <v>763</v>
      </c>
      <c r="H20" s="86">
        <v>20</v>
      </c>
      <c r="I20" s="86" t="s">
        <v>277</v>
      </c>
      <c r="J20" s="86" t="s">
        <v>506</v>
      </c>
    </row>
    <row r="21" spans="1:10" ht="76.5" customHeight="1">
      <c r="A21" s="5">
        <v>18</v>
      </c>
      <c r="B21" s="107" t="s">
        <v>312</v>
      </c>
      <c r="C21" s="107">
        <v>262</v>
      </c>
      <c r="D21" s="63">
        <v>140</v>
      </c>
      <c r="E21" s="86">
        <v>22</v>
      </c>
      <c r="F21" s="105">
        <f t="shared" si="0"/>
        <v>8.733333333333333</v>
      </c>
      <c r="G21" s="86" t="s">
        <v>763</v>
      </c>
      <c r="H21" s="86">
        <v>22</v>
      </c>
      <c r="I21" s="86" t="s">
        <v>277</v>
      </c>
      <c r="J21" s="86" t="s">
        <v>506</v>
      </c>
    </row>
    <row r="22" spans="1:10" ht="72.75" customHeight="1">
      <c r="A22" s="5">
        <v>19</v>
      </c>
      <c r="B22" s="107" t="s">
        <v>313</v>
      </c>
      <c r="C22" s="107">
        <v>93</v>
      </c>
      <c r="D22" s="63">
        <v>50</v>
      </c>
      <c r="E22" s="86">
        <v>14</v>
      </c>
      <c r="F22" s="105">
        <f t="shared" si="0"/>
        <v>3.1</v>
      </c>
      <c r="G22" s="86" t="s">
        <v>763</v>
      </c>
      <c r="H22" s="86">
        <v>14</v>
      </c>
      <c r="I22" s="86" t="s">
        <v>277</v>
      </c>
      <c r="J22" s="86" t="s">
        <v>506</v>
      </c>
    </row>
    <row r="23" spans="1:10" ht="81" customHeight="1">
      <c r="A23" s="5">
        <v>20</v>
      </c>
      <c r="B23" s="107" t="s">
        <v>625</v>
      </c>
      <c r="C23" s="107">
        <v>35</v>
      </c>
      <c r="D23" s="63">
        <v>20</v>
      </c>
      <c r="E23" s="86">
        <v>24</v>
      </c>
      <c r="F23" s="105">
        <f t="shared" si="0"/>
        <v>1.1666666666666667</v>
      </c>
      <c r="G23" s="86" t="s">
        <v>763</v>
      </c>
      <c r="H23" s="86">
        <v>24</v>
      </c>
      <c r="I23" s="86" t="s">
        <v>277</v>
      </c>
      <c r="J23" s="86" t="s">
        <v>506</v>
      </c>
    </row>
    <row r="24" spans="1:10" ht="61.5" customHeight="1">
      <c r="A24" s="5">
        <v>21</v>
      </c>
      <c r="B24" s="109" t="s">
        <v>314</v>
      </c>
      <c r="C24" s="107">
        <v>121</v>
      </c>
      <c r="D24" s="63">
        <v>60</v>
      </c>
      <c r="E24" s="86">
        <v>26</v>
      </c>
      <c r="F24" s="105">
        <f t="shared" si="0"/>
        <v>4.033333333333333</v>
      </c>
      <c r="G24" s="86" t="s">
        <v>763</v>
      </c>
      <c r="H24" s="86">
        <v>27</v>
      </c>
      <c r="I24" s="86" t="s">
        <v>277</v>
      </c>
      <c r="J24" s="86" t="s">
        <v>506</v>
      </c>
    </row>
    <row r="25" spans="1:10" ht="101.25" customHeight="1">
      <c r="A25" s="5">
        <v>22</v>
      </c>
      <c r="B25" s="103" t="s">
        <v>315</v>
      </c>
      <c r="C25" s="78">
        <v>33</v>
      </c>
      <c r="D25" s="63">
        <v>20</v>
      </c>
      <c r="E25" s="1">
        <v>23</v>
      </c>
      <c r="F25" s="16">
        <f t="shared" si="0"/>
        <v>1.1</v>
      </c>
      <c r="G25" s="86" t="s">
        <v>763</v>
      </c>
      <c r="H25" s="86">
        <v>25</v>
      </c>
      <c r="I25" s="86" t="s">
        <v>277</v>
      </c>
      <c r="J25" s="1" t="s">
        <v>506</v>
      </c>
    </row>
    <row r="26" spans="1:10" ht="39" customHeight="1">
      <c r="A26" s="2"/>
      <c r="B26" s="2" t="s">
        <v>532</v>
      </c>
      <c r="C26" s="2">
        <f>SUM(C4:C25)</f>
        <v>7593</v>
      </c>
      <c r="D26" s="2">
        <f>SUM(D4:D25)</f>
        <v>3990</v>
      </c>
      <c r="E26" s="1"/>
      <c r="F26" s="16">
        <f>SUM(F4:F25)</f>
        <v>253.0999999999999</v>
      </c>
      <c r="G26" s="1">
        <v>2</v>
      </c>
      <c r="H26" s="86"/>
      <c r="I26" s="86"/>
      <c r="J26" s="1"/>
    </row>
    <row r="27" spans="8:9" ht="20.25">
      <c r="H27" s="133"/>
      <c r="I27" s="133"/>
    </row>
  </sheetData>
  <sheetProtection/>
  <mergeCells count="8">
    <mergeCell ref="A1:J1"/>
    <mergeCell ref="J2:J3"/>
    <mergeCell ref="A2:A3"/>
    <mergeCell ref="B2:B3"/>
    <mergeCell ref="D2:D3"/>
    <mergeCell ref="C2:C3"/>
    <mergeCell ref="E2:E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55" zoomScaleNormal="55" zoomScaleSheetLayoutView="55" zoomScalePageLayoutView="0" workbookViewId="0" topLeftCell="A1">
      <selection activeCell="G5" sqref="G5"/>
    </sheetView>
  </sheetViews>
  <sheetFormatPr defaultColWidth="9.00390625" defaultRowHeight="12.75"/>
  <cols>
    <col min="1" max="1" width="7.875" style="15" customWidth="1"/>
    <col min="2" max="2" width="45.125" style="83" customWidth="1"/>
    <col min="3" max="3" width="21.375" style="74" customWidth="1"/>
    <col min="4" max="4" width="29.25390625" style="74" customWidth="1"/>
    <col min="5" max="5" width="25.25390625" style="74" customWidth="1"/>
    <col min="6" max="6" width="38.875" style="74" customWidth="1"/>
    <col min="7" max="7" width="102.00390625" style="74" customWidth="1"/>
    <col min="8" max="8" width="35.25390625" style="74" customWidth="1"/>
    <col min="9" max="9" width="28.25390625" style="74" customWidth="1"/>
    <col min="10" max="10" width="82.25390625" style="74" customWidth="1"/>
    <col min="11" max="16384" width="9.125" style="74" customWidth="1"/>
  </cols>
  <sheetData>
    <row r="1" spans="1:10" ht="25.5">
      <c r="A1" s="137" t="s">
        <v>591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50" t="s">
        <v>275</v>
      </c>
      <c r="C2" s="140" t="s">
        <v>526</v>
      </c>
      <c r="D2" s="138" t="s">
        <v>698</v>
      </c>
      <c r="E2" s="140" t="s">
        <v>533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40"/>
      <c r="B3" s="150"/>
      <c r="C3" s="140"/>
      <c r="D3" s="139"/>
      <c r="E3" s="140"/>
      <c r="F3" s="14" t="s">
        <v>509</v>
      </c>
      <c r="G3" s="14" t="s">
        <v>531</v>
      </c>
      <c r="H3" s="14" t="str">
        <f>'22'!H3</f>
        <v>расстояние до места накопления отходов, км</v>
      </c>
      <c r="I3" s="14" t="str">
        <f>'22'!I3</f>
        <v>расстояние с места накопления отходов до полигона, км</v>
      </c>
      <c r="J3" s="139"/>
    </row>
    <row r="4" spans="1:10" s="94" customFormat="1" ht="146.25" customHeight="1">
      <c r="A4" s="51">
        <v>1</v>
      </c>
      <c r="B4" s="63" t="s">
        <v>423</v>
      </c>
      <c r="C4" s="63">
        <v>396</v>
      </c>
      <c r="D4" s="63">
        <v>110</v>
      </c>
      <c r="E4" s="45">
        <v>17</v>
      </c>
      <c r="F4" s="62">
        <f>C4/30</f>
        <v>13.2</v>
      </c>
      <c r="G4" s="45" t="s">
        <v>836</v>
      </c>
      <c r="H4" s="86" t="s">
        <v>766</v>
      </c>
      <c r="I4" s="86">
        <v>17</v>
      </c>
      <c r="J4" s="45"/>
    </row>
    <row r="5" spans="1:10" ht="142.5" customHeight="1">
      <c r="A5" s="51">
        <v>2</v>
      </c>
      <c r="B5" s="63" t="s">
        <v>298</v>
      </c>
      <c r="C5" s="63">
        <v>417</v>
      </c>
      <c r="D5" s="63">
        <v>120</v>
      </c>
      <c r="E5" s="45">
        <v>20</v>
      </c>
      <c r="F5" s="62">
        <f>C5/30</f>
        <v>13.9</v>
      </c>
      <c r="G5" s="45" t="s">
        <v>836</v>
      </c>
      <c r="H5" s="86" t="s">
        <v>766</v>
      </c>
      <c r="I5" s="86">
        <v>19</v>
      </c>
      <c r="J5" s="45"/>
    </row>
    <row r="6" spans="1:10" ht="117" customHeight="1">
      <c r="A6" s="51">
        <v>3</v>
      </c>
      <c r="B6" s="63" t="s">
        <v>299</v>
      </c>
      <c r="C6" s="63">
        <v>85</v>
      </c>
      <c r="D6" s="63">
        <v>20</v>
      </c>
      <c r="E6" s="45">
        <v>14</v>
      </c>
      <c r="F6" s="62">
        <f aca="true" t="shared" si="0" ref="F6:F45">C6/30</f>
        <v>2.8333333333333335</v>
      </c>
      <c r="G6" s="45" t="s">
        <v>836</v>
      </c>
      <c r="H6" s="86" t="s">
        <v>766</v>
      </c>
      <c r="I6" s="86">
        <v>14</v>
      </c>
      <c r="J6" s="45"/>
    </row>
    <row r="7" spans="1:10" ht="121.5" customHeight="1">
      <c r="A7" s="51">
        <v>4</v>
      </c>
      <c r="B7" s="63" t="s">
        <v>300</v>
      </c>
      <c r="C7" s="63">
        <v>343</v>
      </c>
      <c r="D7" s="63">
        <v>100</v>
      </c>
      <c r="E7" s="45">
        <v>16</v>
      </c>
      <c r="F7" s="62">
        <f t="shared" si="0"/>
        <v>11.433333333333334</v>
      </c>
      <c r="G7" s="45" t="s">
        <v>836</v>
      </c>
      <c r="H7" s="86" t="s">
        <v>766</v>
      </c>
      <c r="I7" s="86">
        <v>16</v>
      </c>
      <c r="J7" s="45"/>
    </row>
    <row r="8" spans="1:10" s="94" customFormat="1" ht="153" customHeight="1">
      <c r="A8" s="51">
        <v>5</v>
      </c>
      <c r="B8" s="63" t="s">
        <v>301</v>
      </c>
      <c r="C8" s="63">
        <v>470</v>
      </c>
      <c r="D8" s="63">
        <v>140</v>
      </c>
      <c r="E8" s="45">
        <v>36</v>
      </c>
      <c r="F8" s="62">
        <f t="shared" si="0"/>
        <v>15.666666666666666</v>
      </c>
      <c r="G8" s="125" t="s">
        <v>504</v>
      </c>
      <c r="H8" s="86" t="s">
        <v>277</v>
      </c>
      <c r="I8" s="86">
        <v>36.6</v>
      </c>
      <c r="J8" s="45" t="s">
        <v>0</v>
      </c>
    </row>
    <row r="9" spans="1:10" ht="65.25" customHeight="1">
      <c r="A9" s="51">
        <v>6</v>
      </c>
      <c r="B9" s="63" t="s">
        <v>302</v>
      </c>
      <c r="C9" s="63">
        <v>94</v>
      </c>
      <c r="D9" s="63">
        <v>30</v>
      </c>
      <c r="E9" s="45">
        <v>42</v>
      </c>
      <c r="F9" s="62">
        <f t="shared" si="0"/>
        <v>3.1333333333333333</v>
      </c>
      <c r="G9" s="45" t="s">
        <v>836</v>
      </c>
      <c r="H9" s="86" t="s">
        <v>788</v>
      </c>
      <c r="I9" s="86">
        <v>42</v>
      </c>
      <c r="J9" s="45"/>
    </row>
    <row r="10" spans="1:10" ht="65.25" customHeight="1">
      <c r="A10" s="51">
        <v>7</v>
      </c>
      <c r="B10" s="63" t="s">
        <v>303</v>
      </c>
      <c r="C10" s="63">
        <v>64</v>
      </c>
      <c r="D10" s="63">
        <v>20</v>
      </c>
      <c r="E10" s="45">
        <v>57</v>
      </c>
      <c r="F10" s="62">
        <f t="shared" si="0"/>
        <v>2.1333333333333333</v>
      </c>
      <c r="G10" s="45" t="s">
        <v>836</v>
      </c>
      <c r="H10" s="86" t="s">
        <v>788</v>
      </c>
      <c r="I10" s="86">
        <v>57</v>
      </c>
      <c r="J10" s="45"/>
    </row>
    <row r="11" spans="1:10" ht="65.25" customHeight="1">
      <c r="A11" s="51">
        <v>8</v>
      </c>
      <c r="B11" s="63" t="s">
        <v>304</v>
      </c>
      <c r="C11" s="63">
        <v>141</v>
      </c>
      <c r="D11" s="63">
        <v>40</v>
      </c>
      <c r="E11" s="45">
        <v>33</v>
      </c>
      <c r="F11" s="62">
        <f t="shared" si="0"/>
        <v>4.7</v>
      </c>
      <c r="G11" s="45" t="s">
        <v>836</v>
      </c>
      <c r="H11" s="86" t="s">
        <v>788</v>
      </c>
      <c r="I11" s="86">
        <v>33</v>
      </c>
      <c r="J11" s="45"/>
    </row>
    <row r="12" spans="1:10" ht="125.25" customHeight="1">
      <c r="A12" s="51">
        <v>9</v>
      </c>
      <c r="B12" s="63" t="s">
        <v>546</v>
      </c>
      <c r="C12" s="63">
        <v>451</v>
      </c>
      <c r="D12" s="63">
        <v>130</v>
      </c>
      <c r="E12" s="45">
        <v>21</v>
      </c>
      <c r="F12" s="62">
        <f t="shared" si="0"/>
        <v>15.033333333333333</v>
      </c>
      <c r="G12" s="45" t="s">
        <v>836</v>
      </c>
      <c r="H12" s="86" t="s">
        <v>277</v>
      </c>
      <c r="I12" s="86">
        <v>21</v>
      </c>
      <c r="J12" s="45"/>
    </row>
    <row r="13" spans="1:10" s="93" customFormat="1" ht="65.25" customHeight="1">
      <c r="A13" s="51">
        <v>10</v>
      </c>
      <c r="B13" s="63" t="s">
        <v>305</v>
      </c>
      <c r="C13" s="63">
        <v>420</v>
      </c>
      <c r="D13" s="63">
        <v>120</v>
      </c>
      <c r="E13" s="45">
        <v>84</v>
      </c>
      <c r="F13" s="62">
        <f t="shared" si="0"/>
        <v>14</v>
      </c>
      <c r="G13" s="45" t="s">
        <v>836</v>
      </c>
      <c r="H13" s="86" t="s">
        <v>788</v>
      </c>
      <c r="I13" s="86">
        <v>84</v>
      </c>
      <c r="J13" s="45"/>
    </row>
    <row r="14" spans="1:10" s="94" customFormat="1" ht="127.5" customHeight="1">
      <c r="A14" s="51">
        <v>11</v>
      </c>
      <c r="B14" s="63" t="s">
        <v>306</v>
      </c>
      <c r="C14" s="63">
        <v>724</v>
      </c>
      <c r="D14" s="63">
        <v>210</v>
      </c>
      <c r="E14" s="45">
        <v>51</v>
      </c>
      <c r="F14" s="62">
        <f t="shared" si="0"/>
        <v>24.133333333333333</v>
      </c>
      <c r="G14" s="45" t="s">
        <v>836</v>
      </c>
      <c r="H14" s="86" t="s">
        <v>277</v>
      </c>
      <c r="I14" s="86">
        <v>51</v>
      </c>
      <c r="J14" s="45"/>
    </row>
    <row r="15" spans="1:10" ht="65.25" customHeight="1">
      <c r="A15" s="51">
        <v>12</v>
      </c>
      <c r="B15" s="63" t="s">
        <v>307</v>
      </c>
      <c r="C15" s="63">
        <v>200</v>
      </c>
      <c r="D15" s="63">
        <v>60</v>
      </c>
      <c r="E15" s="45">
        <v>77</v>
      </c>
      <c r="F15" s="62">
        <f t="shared" si="0"/>
        <v>6.666666666666667</v>
      </c>
      <c r="G15" s="45" t="s">
        <v>836</v>
      </c>
      <c r="H15" s="86" t="s">
        <v>788</v>
      </c>
      <c r="I15" s="86">
        <v>77</v>
      </c>
      <c r="J15" s="45"/>
    </row>
    <row r="16" spans="1:10" ht="65.25" customHeight="1">
      <c r="A16" s="51">
        <v>13</v>
      </c>
      <c r="B16" s="63" t="s">
        <v>630</v>
      </c>
      <c r="C16" s="63">
        <v>236</v>
      </c>
      <c r="D16" s="63">
        <v>70</v>
      </c>
      <c r="E16" s="45">
        <v>79</v>
      </c>
      <c r="F16" s="62">
        <f t="shared" si="0"/>
        <v>7.866666666666666</v>
      </c>
      <c r="G16" s="45" t="s">
        <v>836</v>
      </c>
      <c r="H16" s="86" t="s">
        <v>788</v>
      </c>
      <c r="I16" s="86">
        <v>79</v>
      </c>
      <c r="J16" s="45"/>
    </row>
    <row r="17" spans="1:10" s="93" customFormat="1" ht="65.25" customHeight="1">
      <c r="A17" s="51">
        <v>14</v>
      </c>
      <c r="B17" s="63" t="s">
        <v>631</v>
      </c>
      <c r="C17" s="63">
        <v>419</v>
      </c>
      <c r="D17" s="63">
        <v>120</v>
      </c>
      <c r="E17" s="45">
        <v>43</v>
      </c>
      <c r="F17" s="62">
        <f t="shared" si="0"/>
        <v>13.966666666666667</v>
      </c>
      <c r="G17" s="45" t="s">
        <v>836</v>
      </c>
      <c r="H17" s="86" t="s">
        <v>788</v>
      </c>
      <c r="I17" s="86">
        <v>43</v>
      </c>
      <c r="J17" s="45"/>
    </row>
    <row r="18" spans="1:10" s="94" customFormat="1" ht="95.25" customHeight="1">
      <c r="A18" s="51">
        <v>15</v>
      </c>
      <c r="B18" s="63" t="s">
        <v>632</v>
      </c>
      <c r="C18" s="63">
        <v>236</v>
      </c>
      <c r="D18" s="63">
        <v>70</v>
      </c>
      <c r="E18" s="45">
        <v>32</v>
      </c>
      <c r="F18" s="62">
        <f t="shared" si="0"/>
        <v>7.866666666666666</v>
      </c>
      <c r="G18" s="45" t="s">
        <v>836</v>
      </c>
      <c r="H18" s="86" t="s">
        <v>277</v>
      </c>
      <c r="I18" s="86">
        <v>32.2</v>
      </c>
      <c r="J18" s="45"/>
    </row>
    <row r="19" spans="1:10" ht="65.25" customHeight="1">
      <c r="A19" s="51">
        <v>16</v>
      </c>
      <c r="B19" s="63" t="s">
        <v>633</v>
      </c>
      <c r="C19" s="63">
        <v>24</v>
      </c>
      <c r="D19" s="63">
        <v>10</v>
      </c>
      <c r="E19" s="45">
        <v>46</v>
      </c>
      <c r="F19" s="62">
        <f t="shared" si="0"/>
        <v>0.8</v>
      </c>
      <c r="G19" s="45" t="s">
        <v>836</v>
      </c>
      <c r="H19" s="86" t="s">
        <v>788</v>
      </c>
      <c r="I19" s="86">
        <v>46</v>
      </c>
      <c r="J19" s="45"/>
    </row>
    <row r="20" spans="1:10" ht="65.25" customHeight="1">
      <c r="A20" s="51">
        <v>17</v>
      </c>
      <c r="B20" s="63" t="s">
        <v>634</v>
      </c>
      <c r="C20" s="63">
        <v>124</v>
      </c>
      <c r="D20" s="63">
        <v>40</v>
      </c>
      <c r="E20" s="45">
        <v>48</v>
      </c>
      <c r="F20" s="62">
        <f t="shared" si="0"/>
        <v>4.133333333333334</v>
      </c>
      <c r="G20" s="45" t="s">
        <v>836</v>
      </c>
      <c r="H20" s="86" t="s">
        <v>788</v>
      </c>
      <c r="I20" s="86">
        <v>47</v>
      </c>
      <c r="J20" s="45"/>
    </row>
    <row r="21" spans="1:10" s="93" customFormat="1" ht="65.25" customHeight="1">
      <c r="A21" s="51">
        <v>18</v>
      </c>
      <c r="B21" s="63" t="s">
        <v>635</v>
      </c>
      <c r="C21" s="63">
        <v>48</v>
      </c>
      <c r="D21" s="63">
        <v>10</v>
      </c>
      <c r="E21" s="45">
        <v>52</v>
      </c>
      <c r="F21" s="62">
        <f t="shared" si="0"/>
        <v>1.6</v>
      </c>
      <c r="G21" s="45" t="s">
        <v>836</v>
      </c>
      <c r="H21" s="86"/>
      <c r="I21" s="86">
        <v>52</v>
      </c>
      <c r="J21" s="45"/>
    </row>
    <row r="22" spans="1:10" s="94" customFormat="1" ht="65.25" customHeight="1">
      <c r="A22" s="51">
        <v>19</v>
      </c>
      <c r="B22" s="63" t="s">
        <v>356</v>
      </c>
      <c r="C22" s="63">
        <v>159</v>
      </c>
      <c r="D22" s="63">
        <v>50</v>
      </c>
      <c r="E22" s="45">
        <v>48</v>
      </c>
      <c r="F22" s="62">
        <f t="shared" si="0"/>
        <v>5.3</v>
      </c>
      <c r="G22" s="45" t="s">
        <v>836</v>
      </c>
      <c r="H22" s="86"/>
      <c r="I22" s="86">
        <v>48</v>
      </c>
      <c r="J22" s="45"/>
    </row>
    <row r="23" spans="1:10" s="93" customFormat="1" ht="65.25" customHeight="1">
      <c r="A23" s="51">
        <v>20</v>
      </c>
      <c r="B23" s="63" t="s">
        <v>357</v>
      </c>
      <c r="C23" s="63">
        <v>171</v>
      </c>
      <c r="D23" s="63">
        <v>50</v>
      </c>
      <c r="E23" s="45">
        <v>57</v>
      </c>
      <c r="F23" s="62">
        <f t="shared" si="0"/>
        <v>5.7</v>
      </c>
      <c r="G23" s="45" t="s">
        <v>836</v>
      </c>
      <c r="H23" s="86"/>
      <c r="I23" s="86">
        <v>57</v>
      </c>
      <c r="J23" s="45"/>
    </row>
    <row r="24" spans="1:10" s="93" customFormat="1" ht="65.25" customHeight="1">
      <c r="A24" s="51">
        <v>21</v>
      </c>
      <c r="B24" s="63" t="s">
        <v>358</v>
      </c>
      <c r="C24" s="63">
        <v>1856</v>
      </c>
      <c r="D24" s="63">
        <v>540</v>
      </c>
      <c r="E24" s="45">
        <v>20</v>
      </c>
      <c r="F24" s="62">
        <f t="shared" si="0"/>
        <v>61.86666666666667</v>
      </c>
      <c r="G24" s="45" t="s">
        <v>836</v>
      </c>
      <c r="H24" s="86"/>
      <c r="I24" s="86">
        <v>20</v>
      </c>
      <c r="J24" s="45"/>
    </row>
    <row r="25" spans="1:10" s="93" customFormat="1" ht="65.25" customHeight="1">
      <c r="A25" s="51">
        <v>22</v>
      </c>
      <c r="B25" s="63" t="s">
        <v>322</v>
      </c>
      <c r="C25" s="63">
        <v>1200</v>
      </c>
      <c r="D25" s="63">
        <v>400</v>
      </c>
      <c r="E25" s="45">
        <v>25</v>
      </c>
      <c r="F25" s="62">
        <f t="shared" si="0"/>
        <v>40</v>
      </c>
      <c r="G25" s="45" t="s">
        <v>836</v>
      </c>
      <c r="H25" s="86"/>
      <c r="I25" s="86">
        <v>25</v>
      </c>
      <c r="J25" s="45"/>
    </row>
    <row r="26" spans="1:10" s="93" customFormat="1" ht="65.25" customHeight="1">
      <c r="A26" s="51">
        <v>23</v>
      </c>
      <c r="B26" s="63" t="s">
        <v>323</v>
      </c>
      <c r="C26" s="63">
        <v>421</v>
      </c>
      <c r="D26" s="63">
        <v>120</v>
      </c>
      <c r="E26" s="45">
        <v>33</v>
      </c>
      <c r="F26" s="62">
        <f t="shared" si="0"/>
        <v>14.033333333333333</v>
      </c>
      <c r="G26" s="45" t="s">
        <v>836</v>
      </c>
      <c r="H26" s="86"/>
      <c r="I26" s="86">
        <v>33</v>
      </c>
      <c r="J26" s="45"/>
    </row>
    <row r="27" spans="1:10" s="93" customFormat="1" ht="65.25" customHeight="1">
      <c r="A27" s="51">
        <v>24</v>
      </c>
      <c r="B27" s="63" t="s">
        <v>324</v>
      </c>
      <c r="C27" s="63">
        <v>61</v>
      </c>
      <c r="D27" s="63">
        <v>20</v>
      </c>
      <c r="E27" s="45">
        <v>38</v>
      </c>
      <c r="F27" s="62">
        <f t="shared" si="0"/>
        <v>2.033333333333333</v>
      </c>
      <c r="G27" s="45" t="s">
        <v>836</v>
      </c>
      <c r="H27" s="86"/>
      <c r="I27" s="86">
        <v>38</v>
      </c>
      <c r="J27" s="45"/>
    </row>
    <row r="28" spans="1:10" s="94" customFormat="1" ht="87" customHeight="1">
      <c r="A28" s="51">
        <v>25</v>
      </c>
      <c r="B28" s="63" t="s">
        <v>325</v>
      </c>
      <c r="C28" s="63">
        <v>967</v>
      </c>
      <c r="D28" s="63">
        <v>280</v>
      </c>
      <c r="E28" s="45">
        <v>35</v>
      </c>
      <c r="F28" s="62">
        <f t="shared" si="0"/>
        <v>32.233333333333334</v>
      </c>
      <c r="G28" s="125" t="s">
        <v>504</v>
      </c>
      <c r="H28" s="86">
        <v>0.1</v>
      </c>
      <c r="I28" s="86">
        <v>35</v>
      </c>
      <c r="J28" s="45" t="s">
        <v>1</v>
      </c>
    </row>
    <row r="29" spans="1:10" s="93" customFormat="1" ht="65.25" customHeight="1">
      <c r="A29" s="51">
        <v>26</v>
      </c>
      <c r="B29" s="63" t="s">
        <v>326</v>
      </c>
      <c r="C29" s="63">
        <v>56</v>
      </c>
      <c r="D29" s="63">
        <v>20</v>
      </c>
      <c r="E29" s="45">
        <v>50</v>
      </c>
      <c r="F29" s="62">
        <f t="shared" si="0"/>
        <v>1.8666666666666667</v>
      </c>
      <c r="G29" s="45" t="s">
        <v>767</v>
      </c>
      <c r="H29" s="86">
        <v>9</v>
      </c>
      <c r="I29" s="86">
        <v>50</v>
      </c>
      <c r="J29" s="45"/>
    </row>
    <row r="30" spans="1:10" s="94" customFormat="1" ht="99" customHeight="1">
      <c r="A30" s="51">
        <v>27</v>
      </c>
      <c r="B30" s="63" t="s">
        <v>327</v>
      </c>
      <c r="C30" s="63">
        <v>807</v>
      </c>
      <c r="D30" s="63">
        <v>230</v>
      </c>
      <c r="E30" s="45">
        <v>21</v>
      </c>
      <c r="F30" s="62">
        <f t="shared" si="0"/>
        <v>26.9</v>
      </c>
      <c r="G30" s="45" t="s">
        <v>836</v>
      </c>
      <c r="H30" s="86" t="s">
        <v>277</v>
      </c>
      <c r="I30" s="86">
        <v>21.8</v>
      </c>
      <c r="J30" s="45"/>
    </row>
    <row r="31" spans="1:10" ht="129.75" customHeight="1">
      <c r="A31" s="51">
        <v>28</v>
      </c>
      <c r="B31" s="63" t="s">
        <v>475</v>
      </c>
      <c r="C31" s="63">
        <v>170</v>
      </c>
      <c r="D31" s="63">
        <v>50</v>
      </c>
      <c r="E31" s="45">
        <v>14</v>
      </c>
      <c r="F31" s="62">
        <f t="shared" si="0"/>
        <v>5.666666666666667</v>
      </c>
      <c r="G31" s="45" t="s">
        <v>836</v>
      </c>
      <c r="H31" s="86" t="str">
        <f>$H$12</f>
        <v>-</v>
      </c>
      <c r="I31" s="86">
        <v>14</v>
      </c>
      <c r="J31" s="45"/>
    </row>
    <row r="32" spans="1:10" ht="134.25" customHeight="1">
      <c r="A32" s="51">
        <v>29</v>
      </c>
      <c r="B32" s="63" t="s">
        <v>476</v>
      </c>
      <c r="C32" s="63">
        <v>265</v>
      </c>
      <c r="D32" s="63">
        <v>80</v>
      </c>
      <c r="E32" s="45">
        <v>9.1</v>
      </c>
      <c r="F32" s="62">
        <f t="shared" si="0"/>
        <v>8.833333333333334</v>
      </c>
      <c r="G32" s="45" t="s">
        <v>836</v>
      </c>
      <c r="H32" s="86" t="str">
        <f>$H$12</f>
        <v>-</v>
      </c>
      <c r="I32" s="86">
        <v>9.1</v>
      </c>
      <c r="J32" s="45"/>
    </row>
    <row r="33" spans="1:10" ht="144" customHeight="1">
      <c r="A33" s="51">
        <v>30</v>
      </c>
      <c r="B33" s="63" t="s">
        <v>477</v>
      </c>
      <c r="C33" s="63">
        <v>486</v>
      </c>
      <c r="D33" s="63">
        <v>140</v>
      </c>
      <c r="E33" s="45">
        <v>15</v>
      </c>
      <c r="F33" s="62">
        <f t="shared" si="0"/>
        <v>16.2</v>
      </c>
      <c r="G33" s="45" t="s">
        <v>836</v>
      </c>
      <c r="H33" s="86" t="str">
        <f>$H$12</f>
        <v>-</v>
      </c>
      <c r="I33" s="86">
        <v>15</v>
      </c>
      <c r="J33" s="45"/>
    </row>
    <row r="34" spans="1:10" s="93" customFormat="1" ht="65.25" customHeight="1">
      <c r="A34" s="51">
        <v>31</v>
      </c>
      <c r="B34" s="63" t="s">
        <v>478</v>
      </c>
      <c r="C34" s="63">
        <v>311</v>
      </c>
      <c r="D34" s="63">
        <v>90</v>
      </c>
      <c r="E34" s="45">
        <v>54</v>
      </c>
      <c r="F34" s="62">
        <f t="shared" si="0"/>
        <v>10.366666666666667</v>
      </c>
      <c r="G34" s="45" t="s">
        <v>836</v>
      </c>
      <c r="H34" s="86"/>
      <c r="I34" s="86">
        <v>54</v>
      </c>
      <c r="J34" s="45"/>
    </row>
    <row r="35" spans="1:10" s="94" customFormat="1" ht="147.75" customHeight="1">
      <c r="A35" s="51">
        <v>32</v>
      </c>
      <c r="B35" s="63" t="s">
        <v>479</v>
      </c>
      <c r="C35" s="63">
        <v>84</v>
      </c>
      <c r="D35" s="63">
        <v>20</v>
      </c>
      <c r="E35" s="45">
        <v>120</v>
      </c>
      <c r="F35" s="62">
        <f t="shared" si="0"/>
        <v>2.8</v>
      </c>
      <c r="G35" s="45" t="s">
        <v>836</v>
      </c>
      <c r="H35" s="86"/>
      <c r="I35" s="86">
        <v>120</v>
      </c>
      <c r="J35" s="45"/>
    </row>
    <row r="36" spans="1:10" s="93" customFormat="1" ht="65.25" customHeight="1">
      <c r="A36" s="51">
        <v>33</v>
      </c>
      <c r="B36" s="63" t="s">
        <v>480</v>
      </c>
      <c r="C36" s="63">
        <v>480</v>
      </c>
      <c r="D36" s="63">
        <v>140</v>
      </c>
      <c r="E36" s="45">
        <v>110</v>
      </c>
      <c r="F36" s="62">
        <f t="shared" si="0"/>
        <v>16</v>
      </c>
      <c r="G36" s="45" t="s">
        <v>836</v>
      </c>
      <c r="H36" s="86"/>
      <c r="I36" s="86">
        <v>110</v>
      </c>
      <c r="J36" s="45"/>
    </row>
    <row r="37" spans="1:10" s="94" customFormat="1" ht="144" customHeight="1">
      <c r="A37" s="51">
        <v>34</v>
      </c>
      <c r="B37" s="63" t="s">
        <v>481</v>
      </c>
      <c r="C37" s="63">
        <v>317</v>
      </c>
      <c r="D37" s="63">
        <v>90</v>
      </c>
      <c r="E37" s="45">
        <v>38</v>
      </c>
      <c r="F37" s="62">
        <f t="shared" si="0"/>
        <v>10.566666666666666</v>
      </c>
      <c r="G37" s="45" t="s">
        <v>836</v>
      </c>
      <c r="H37" s="86" t="s">
        <v>277</v>
      </c>
      <c r="I37" s="86">
        <v>38</v>
      </c>
      <c r="J37" s="45"/>
    </row>
    <row r="38" spans="1:10" s="93" customFormat="1" ht="65.25" customHeight="1">
      <c r="A38" s="51">
        <v>35</v>
      </c>
      <c r="B38" s="63" t="s">
        <v>482</v>
      </c>
      <c r="C38" s="63">
        <v>123</v>
      </c>
      <c r="D38" s="63">
        <v>40</v>
      </c>
      <c r="E38" s="45">
        <v>29</v>
      </c>
      <c r="F38" s="62">
        <f t="shared" si="0"/>
        <v>4.1</v>
      </c>
      <c r="G38" s="45" t="s">
        <v>836</v>
      </c>
      <c r="H38" s="86"/>
      <c r="I38" s="86">
        <v>29</v>
      </c>
      <c r="J38" s="45"/>
    </row>
    <row r="39" spans="1:10" s="93" customFormat="1" ht="65.25" customHeight="1">
      <c r="A39" s="51">
        <v>36</v>
      </c>
      <c r="B39" s="63" t="s">
        <v>483</v>
      </c>
      <c r="C39" s="63">
        <v>183</v>
      </c>
      <c r="D39" s="63">
        <v>50</v>
      </c>
      <c r="E39" s="45">
        <v>43</v>
      </c>
      <c r="F39" s="62">
        <f t="shared" si="0"/>
        <v>6.1</v>
      </c>
      <c r="G39" s="45" t="s">
        <v>836</v>
      </c>
      <c r="H39" s="86"/>
      <c r="I39" s="86">
        <v>43</v>
      </c>
      <c r="J39" s="45"/>
    </row>
    <row r="40" spans="1:10" s="94" customFormat="1" ht="148.5" customHeight="1">
      <c r="A40" s="51">
        <v>37</v>
      </c>
      <c r="B40" s="63" t="s">
        <v>484</v>
      </c>
      <c r="C40" s="63">
        <v>565</v>
      </c>
      <c r="D40" s="63">
        <v>160</v>
      </c>
      <c r="E40" s="45">
        <v>66</v>
      </c>
      <c r="F40" s="62">
        <f t="shared" si="0"/>
        <v>18.833333333333332</v>
      </c>
      <c r="G40" s="45" t="s">
        <v>836</v>
      </c>
      <c r="H40" s="86" t="s">
        <v>277</v>
      </c>
      <c r="I40" s="86">
        <v>66</v>
      </c>
      <c r="J40" s="45"/>
    </row>
    <row r="41" spans="1:10" s="93" customFormat="1" ht="65.25" customHeight="1">
      <c r="A41" s="51">
        <v>38</v>
      </c>
      <c r="B41" s="63" t="s">
        <v>485</v>
      </c>
      <c r="C41" s="63">
        <v>141</v>
      </c>
      <c r="D41" s="63">
        <v>40</v>
      </c>
      <c r="E41" s="45">
        <v>86</v>
      </c>
      <c r="F41" s="62">
        <f t="shared" si="0"/>
        <v>4.7</v>
      </c>
      <c r="G41" s="45" t="s">
        <v>836</v>
      </c>
      <c r="H41" s="86"/>
      <c r="I41" s="86">
        <v>87</v>
      </c>
      <c r="J41" s="45"/>
    </row>
    <row r="42" spans="1:10" s="93" customFormat="1" ht="65.25" customHeight="1">
      <c r="A42" s="51">
        <v>39</v>
      </c>
      <c r="B42" s="63" t="s">
        <v>486</v>
      </c>
      <c r="C42" s="63">
        <v>621</v>
      </c>
      <c r="D42" s="63">
        <v>180</v>
      </c>
      <c r="E42" s="45">
        <v>34</v>
      </c>
      <c r="F42" s="62">
        <f t="shared" si="0"/>
        <v>20.7</v>
      </c>
      <c r="G42" s="45" t="s">
        <v>836</v>
      </c>
      <c r="H42" s="86">
        <v>6</v>
      </c>
      <c r="I42" s="86">
        <v>35</v>
      </c>
      <c r="J42" s="45"/>
    </row>
    <row r="43" spans="1:10" s="93" customFormat="1" ht="65.25" customHeight="1">
      <c r="A43" s="51">
        <v>40</v>
      </c>
      <c r="B43" s="63" t="s">
        <v>487</v>
      </c>
      <c r="C43" s="63">
        <v>375</v>
      </c>
      <c r="D43" s="63">
        <v>110</v>
      </c>
      <c r="E43" s="45">
        <v>37</v>
      </c>
      <c r="F43" s="62">
        <f t="shared" si="0"/>
        <v>12.5</v>
      </c>
      <c r="G43" s="45" t="s">
        <v>836</v>
      </c>
      <c r="H43" s="86">
        <v>4.8</v>
      </c>
      <c r="I43" s="86">
        <v>35</v>
      </c>
      <c r="J43" s="45"/>
    </row>
    <row r="44" spans="1:10" s="93" customFormat="1" ht="65.25" customHeight="1">
      <c r="A44" s="51">
        <v>41</v>
      </c>
      <c r="B44" s="63" t="s">
        <v>488</v>
      </c>
      <c r="C44" s="63">
        <v>160</v>
      </c>
      <c r="D44" s="63">
        <v>50</v>
      </c>
      <c r="E44" s="45">
        <v>40</v>
      </c>
      <c r="F44" s="62">
        <f t="shared" si="0"/>
        <v>5.333333333333333</v>
      </c>
      <c r="G44" s="45" t="s">
        <v>836</v>
      </c>
      <c r="H44" s="86">
        <v>12</v>
      </c>
      <c r="I44" s="86">
        <v>35</v>
      </c>
      <c r="J44" s="45"/>
    </row>
    <row r="45" spans="1:10" s="93" customFormat="1" ht="65.25" customHeight="1">
      <c r="A45" s="51">
        <v>42</v>
      </c>
      <c r="B45" s="63" t="s">
        <v>489</v>
      </c>
      <c r="C45" s="63">
        <v>184</v>
      </c>
      <c r="D45" s="63">
        <v>50</v>
      </c>
      <c r="E45" s="45">
        <v>39</v>
      </c>
      <c r="F45" s="62">
        <f t="shared" si="0"/>
        <v>6.133333333333334</v>
      </c>
      <c r="G45" s="45" t="s">
        <v>836</v>
      </c>
      <c r="H45" s="86">
        <v>11</v>
      </c>
      <c r="I45" s="86">
        <v>35</v>
      </c>
      <c r="J45" s="45"/>
    </row>
    <row r="46" spans="1:10" ht="53.25" customHeight="1">
      <c r="A46" s="4"/>
      <c r="B46" s="5" t="s">
        <v>532</v>
      </c>
      <c r="C46" s="2">
        <f>SUM(C4:C45)</f>
        <v>15055</v>
      </c>
      <c r="D46" s="48">
        <f>SUM(D4:D45)</f>
        <v>4420</v>
      </c>
      <c r="E46" s="1"/>
      <c r="F46" s="16">
        <f>SUM(F4:F45)</f>
        <v>501.83333333333337</v>
      </c>
      <c r="G46" s="1"/>
      <c r="H46" s="1"/>
      <c r="I46" s="1"/>
      <c r="J46" s="45" t="s">
        <v>828</v>
      </c>
    </row>
  </sheetData>
  <sheetProtection/>
  <mergeCells count="8">
    <mergeCell ref="A1:J1"/>
    <mergeCell ref="J2:J3"/>
    <mergeCell ref="E2:E3"/>
    <mergeCell ref="A2:A3"/>
    <mergeCell ref="B2:B3"/>
    <mergeCell ref="D2:D3"/>
    <mergeCell ref="C2:C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70" zoomScaleSheetLayoutView="70" zoomScalePageLayoutView="0" workbookViewId="0" topLeftCell="A1">
      <selection activeCell="G4" sqref="G4"/>
    </sheetView>
  </sheetViews>
  <sheetFormatPr defaultColWidth="9.00390625" defaultRowHeight="12.75"/>
  <cols>
    <col min="1" max="1" width="9.625" style="15" customWidth="1"/>
    <col min="2" max="2" width="27.75390625" style="74" customWidth="1"/>
    <col min="3" max="4" width="25.875" style="74" customWidth="1"/>
    <col min="5" max="5" width="25.125" style="74" customWidth="1"/>
    <col min="6" max="6" width="28.25390625" style="74" customWidth="1"/>
    <col min="7" max="7" width="95.25390625" style="74" customWidth="1"/>
    <col min="8" max="8" width="26.75390625" style="74" customWidth="1"/>
    <col min="9" max="9" width="27.125" style="74" customWidth="1"/>
    <col min="10" max="10" width="75.00390625" style="74" customWidth="1"/>
    <col min="11" max="16384" width="9.125" style="74" customWidth="1"/>
  </cols>
  <sheetData>
    <row r="1" spans="1:10" ht="25.5">
      <c r="A1" s="137" t="s">
        <v>456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0.25" customHeight="1">
      <c r="A2" s="140" t="s">
        <v>525</v>
      </c>
      <c r="B2" s="140" t="s">
        <v>275</v>
      </c>
      <c r="C2" s="140" t="s">
        <v>276</v>
      </c>
      <c r="D2" s="138" t="s">
        <v>708</v>
      </c>
      <c r="E2" s="138" t="s">
        <v>533</v>
      </c>
      <c r="F2" s="140" t="s">
        <v>529</v>
      </c>
      <c r="G2" s="140"/>
      <c r="H2" s="140"/>
      <c r="I2" s="140"/>
      <c r="J2" s="138" t="s">
        <v>528</v>
      </c>
    </row>
    <row r="3" spans="1:10" ht="100.5" customHeight="1">
      <c r="A3" s="140"/>
      <c r="B3" s="140"/>
      <c r="C3" s="140"/>
      <c r="D3" s="148"/>
      <c r="E3" s="139"/>
      <c r="F3" s="14" t="s">
        <v>530</v>
      </c>
      <c r="G3" s="14" t="s">
        <v>531</v>
      </c>
      <c r="H3" s="14" t="str">
        <f>'23'!H3</f>
        <v>расстояние до места накопления отходов, км</v>
      </c>
      <c r="I3" s="14" t="str">
        <f>'23'!I3</f>
        <v>расстояние с места накопления отходов до полигона, км</v>
      </c>
      <c r="J3" s="139"/>
    </row>
    <row r="4" spans="1:10" s="94" customFormat="1" ht="63" customHeight="1">
      <c r="A4" s="51">
        <v>1</v>
      </c>
      <c r="B4" s="45" t="s">
        <v>262</v>
      </c>
      <c r="C4" s="64">
        <v>986</v>
      </c>
      <c r="D4" s="45">
        <v>460</v>
      </c>
      <c r="E4" s="65"/>
      <c r="F4" s="45">
        <v>35</v>
      </c>
      <c r="G4" s="126" t="s">
        <v>837</v>
      </c>
      <c r="H4" s="132" t="s">
        <v>277</v>
      </c>
      <c r="I4" s="132">
        <v>501</v>
      </c>
      <c r="J4" s="69" t="s">
        <v>676</v>
      </c>
    </row>
    <row r="5" spans="1:10" s="83" customFormat="1" ht="63" customHeight="1">
      <c r="A5" s="51">
        <v>2</v>
      </c>
      <c r="B5" s="45" t="s">
        <v>263</v>
      </c>
      <c r="C5" s="64">
        <v>816</v>
      </c>
      <c r="D5" s="45">
        <v>360</v>
      </c>
      <c r="E5" s="45">
        <v>13</v>
      </c>
      <c r="F5" s="45">
        <v>31</v>
      </c>
      <c r="G5" s="45" t="s">
        <v>457</v>
      </c>
      <c r="H5" s="86">
        <v>15</v>
      </c>
      <c r="I5" s="132" t="s">
        <v>277</v>
      </c>
      <c r="J5" s="45" t="s">
        <v>506</v>
      </c>
    </row>
    <row r="6" spans="1:10" s="94" customFormat="1" ht="63" customHeight="1">
      <c r="A6" s="51">
        <v>3</v>
      </c>
      <c r="B6" s="45" t="s">
        <v>264</v>
      </c>
      <c r="C6" s="64">
        <v>4560</v>
      </c>
      <c r="D6" s="45">
        <v>1910</v>
      </c>
      <c r="E6" s="45">
        <v>200</v>
      </c>
      <c r="F6" s="45">
        <v>173</v>
      </c>
      <c r="G6" s="126" t="s">
        <v>837</v>
      </c>
      <c r="H6" s="132" t="s">
        <v>277</v>
      </c>
      <c r="I6" s="132">
        <v>296.1</v>
      </c>
      <c r="J6" s="69" t="s">
        <v>676</v>
      </c>
    </row>
    <row r="7" spans="1:10" s="94" customFormat="1" ht="168.75" customHeight="1">
      <c r="A7" s="51">
        <v>4</v>
      </c>
      <c r="B7" s="45" t="s">
        <v>265</v>
      </c>
      <c r="C7" s="64">
        <v>639</v>
      </c>
      <c r="D7" s="45">
        <v>270</v>
      </c>
      <c r="E7" s="45">
        <v>90</v>
      </c>
      <c r="F7" s="45">
        <v>26</v>
      </c>
      <c r="G7" s="125" t="s">
        <v>504</v>
      </c>
      <c r="H7" s="86" t="s">
        <v>277</v>
      </c>
      <c r="I7" s="132">
        <v>546</v>
      </c>
      <c r="J7" s="45" t="s">
        <v>20</v>
      </c>
    </row>
    <row r="8" spans="1:10" s="83" customFormat="1" ht="59.25" customHeight="1">
      <c r="A8" s="51">
        <v>5</v>
      </c>
      <c r="B8" s="45" t="s">
        <v>266</v>
      </c>
      <c r="C8" s="64">
        <v>100</v>
      </c>
      <c r="D8" s="45">
        <v>40</v>
      </c>
      <c r="E8" s="45">
        <v>61</v>
      </c>
      <c r="F8" s="45">
        <v>3</v>
      </c>
      <c r="G8" s="45" t="s">
        <v>768</v>
      </c>
      <c r="H8" s="86">
        <v>19</v>
      </c>
      <c r="I8" s="132" t="s">
        <v>277</v>
      </c>
      <c r="J8" s="45" t="s">
        <v>506</v>
      </c>
    </row>
    <row r="9" spans="1:10" s="94" customFormat="1" ht="63" customHeight="1">
      <c r="A9" s="51">
        <v>6</v>
      </c>
      <c r="B9" s="45" t="s">
        <v>267</v>
      </c>
      <c r="C9" s="64">
        <v>620</v>
      </c>
      <c r="D9" s="45">
        <v>260</v>
      </c>
      <c r="E9" s="45">
        <v>110</v>
      </c>
      <c r="F9" s="45">
        <v>24</v>
      </c>
      <c r="G9" s="125" t="s">
        <v>504</v>
      </c>
      <c r="H9" s="86" t="s">
        <v>277</v>
      </c>
      <c r="I9" s="132">
        <v>588</v>
      </c>
      <c r="J9" s="45" t="s">
        <v>689</v>
      </c>
    </row>
    <row r="10" spans="1:10" s="83" customFormat="1" ht="65.25" customHeight="1">
      <c r="A10" s="51">
        <v>7</v>
      </c>
      <c r="B10" s="45" t="s">
        <v>268</v>
      </c>
      <c r="C10" s="64">
        <v>21</v>
      </c>
      <c r="D10" s="45">
        <v>10</v>
      </c>
      <c r="E10" s="45">
        <v>170</v>
      </c>
      <c r="F10" s="45">
        <v>1</v>
      </c>
      <c r="G10" s="45" t="s">
        <v>769</v>
      </c>
      <c r="H10" s="86">
        <v>28</v>
      </c>
      <c r="I10" s="132" t="s">
        <v>277</v>
      </c>
      <c r="J10" s="45" t="s">
        <v>506</v>
      </c>
    </row>
    <row r="11" spans="1:10" s="83" customFormat="1" ht="83.25" customHeight="1">
      <c r="A11" s="51">
        <v>8</v>
      </c>
      <c r="B11" s="45" t="s">
        <v>269</v>
      </c>
      <c r="C11" s="64">
        <v>351</v>
      </c>
      <c r="D11" s="45">
        <v>150</v>
      </c>
      <c r="E11" s="45">
        <v>63</v>
      </c>
      <c r="F11" s="45">
        <v>13</v>
      </c>
      <c r="G11" s="45" t="s">
        <v>768</v>
      </c>
      <c r="H11" s="86">
        <v>22</v>
      </c>
      <c r="I11" s="132" t="s">
        <v>277</v>
      </c>
      <c r="J11" s="45" t="s">
        <v>506</v>
      </c>
    </row>
    <row r="12" spans="1:10" ht="63" customHeight="1">
      <c r="A12" s="51">
        <v>9</v>
      </c>
      <c r="B12" s="45" t="s">
        <v>270</v>
      </c>
      <c r="C12" s="64">
        <v>411</v>
      </c>
      <c r="D12" s="45">
        <v>50</v>
      </c>
      <c r="E12" s="45">
        <v>287</v>
      </c>
      <c r="F12" s="45">
        <v>15</v>
      </c>
      <c r="G12" s="125" t="s">
        <v>504</v>
      </c>
      <c r="H12" s="86" t="s">
        <v>277</v>
      </c>
      <c r="I12" s="132">
        <v>381.1</v>
      </c>
      <c r="J12" s="45" t="s">
        <v>690</v>
      </c>
    </row>
    <row r="13" spans="1:10" s="94" customFormat="1" ht="63" customHeight="1">
      <c r="A13" s="51">
        <v>10</v>
      </c>
      <c r="B13" s="45" t="s">
        <v>271</v>
      </c>
      <c r="C13" s="64">
        <v>279</v>
      </c>
      <c r="D13" s="45">
        <v>120</v>
      </c>
      <c r="E13" s="45">
        <v>290</v>
      </c>
      <c r="F13" s="45">
        <v>11</v>
      </c>
      <c r="G13" s="125" t="s">
        <v>504</v>
      </c>
      <c r="H13" s="86" t="s">
        <v>277</v>
      </c>
      <c r="I13" s="132">
        <v>208.6</v>
      </c>
      <c r="J13" s="45" t="s">
        <v>506</v>
      </c>
    </row>
    <row r="14" spans="1:10" s="83" customFormat="1" ht="93" customHeight="1">
      <c r="A14" s="51">
        <v>11</v>
      </c>
      <c r="B14" s="45" t="s">
        <v>272</v>
      </c>
      <c r="C14" s="64">
        <v>41</v>
      </c>
      <c r="D14" s="45">
        <v>20</v>
      </c>
      <c r="E14" s="45">
        <v>230</v>
      </c>
      <c r="F14" s="45">
        <v>1</v>
      </c>
      <c r="G14" s="45" t="s">
        <v>770</v>
      </c>
      <c r="H14" s="86">
        <v>34</v>
      </c>
      <c r="I14" s="132" t="s">
        <v>277</v>
      </c>
      <c r="J14" s="45" t="s">
        <v>506</v>
      </c>
    </row>
    <row r="15" spans="1:10" s="94" customFormat="1" ht="63" customHeight="1">
      <c r="A15" s="51">
        <v>12</v>
      </c>
      <c r="B15" s="45" t="s">
        <v>273</v>
      </c>
      <c r="C15" s="64">
        <v>359</v>
      </c>
      <c r="D15" s="45">
        <v>450</v>
      </c>
      <c r="E15" s="45">
        <v>39</v>
      </c>
      <c r="F15" s="45">
        <v>13</v>
      </c>
      <c r="G15" s="125" t="s">
        <v>504</v>
      </c>
      <c r="H15" s="86" t="s">
        <v>277</v>
      </c>
      <c r="I15" s="132">
        <v>489.4</v>
      </c>
      <c r="J15" s="45" t="s">
        <v>689</v>
      </c>
    </row>
    <row r="16" spans="1:10" ht="63" customHeight="1">
      <c r="A16" s="51">
        <v>13</v>
      </c>
      <c r="B16" s="45" t="s">
        <v>274</v>
      </c>
      <c r="C16" s="64">
        <v>304</v>
      </c>
      <c r="D16" s="45">
        <v>10</v>
      </c>
      <c r="E16" s="45">
        <v>82</v>
      </c>
      <c r="F16" s="45">
        <v>11</v>
      </c>
      <c r="G16" s="125" t="s">
        <v>504</v>
      </c>
      <c r="H16" s="86" t="s">
        <v>277</v>
      </c>
      <c r="I16" s="132">
        <v>534.3</v>
      </c>
      <c r="J16" s="45" t="s">
        <v>689</v>
      </c>
    </row>
    <row r="17" spans="1:10" ht="40.5">
      <c r="A17" s="51"/>
      <c r="B17" s="5" t="s">
        <v>532</v>
      </c>
      <c r="C17" s="5">
        <f>SUM(C4:C16)</f>
        <v>9487</v>
      </c>
      <c r="D17" s="5">
        <f>SUM(D4:D16)</f>
        <v>4110</v>
      </c>
      <c r="E17" s="63"/>
      <c r="F17" s="45">
        <f>SUM(F4:F16)</f>
        <v>357</v>
      </c>
      <c r="G17" s="1" t="s">
        <v>38</v>
      </c>
      <c r="H17" s="1"/>
      <c r="I17" s="1"/>
      <c r="J17" s="45"/>
    </row>
  </sheetData>
  <sheetProtection/>
  <mergeCells count="8">
    <mergeCell ref="A1:J1"/>
    <mergeCell ref="J2:J3"/>
    <mergeCell ref="D2:D3"/>
    <mergeCell ref="A2:A3"/>
    <mergeCell ref="B2:B3"/>
    <mergeCell ref="C2:C3"/>
    <mergeCell ref="E2:E3"/>
    <mergeCell ref="F2:I2"/>
  </mergeCells>
  <printOptions/>
  <pageMargins left="0.75" right="0.17" top="0.29" bottom="0.26" header="0.5" footer="0.23"/>
  <pageSetup fitToHeight="0" fitToWidth="1" horizontalDpi="600" verticalDpi="600" orientation="landscape" paperSize="9" scale="3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70" zoomScaleNormal="55" zoomScaleSheetLayoutView="70" zoomScalePageLayoutView="0" workbookViewId="0" topLeftCell="A42">
      <selection activeCell="D51" sqref="D51"/>
    </sheetView>
  </sheetViews>
  <sheetFormatPr defaultColWidth="9.00390625" defaultRowHeight="12.75"/>
  <cols>
    <col min="1" max="1" width="13.75390625" style="88" customWidth="1"/>
    <col min="2" max="2" width="45.125" style="102" customWidth="1"/>
    <col min="3" max="3" width="20.00390625" style="18" customWidth="1"/>
    <col min="4" max="4" width="29.25390625" style="18" customWidth="1"/>
    <col min="5" max="5" width="25.25390625" style="18" customWidth="1"/>
    <col min="6" max="6" width="28.75390625" style="18" customWidth="1"/>
    <col min="7" max="7" width="93.375" style="102" customWidth="1"/>
    <col min="8" max="8" width="36.875" style="102" customWidth="1"/>
    <col min="9" max="9" width="23.875" style="102" customWidth="1"/>
    <col min="10" max="10" width="55.75390625" style="102" customWidth="1"/>
    <col min="11" max="16384" width="9.125" style="18" customWidth="1"/>
  </cols>
  <sheetData>
    <row r="1" spans="1:10" ht="20.25">
      <c r="A1" s="153" t="s">
        <v>707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50.25" customHeight="1">
      <c r="A2" s="140" t="s">
        <v>525</v>
      </c>
      <c r="B2" s="150" t="s">
        <v>468</v>
      </c>
      <c r="C2" s="140" t="s">
        <v>526</v>
      </c>
      <c r="D2" s="140" t="s">
        <v>417</v>
      </c>
      <c r="E2" s="140" t="s">
        <v>37</v>
      </c>
      <c r="F2" s="140" t="s">
        <v>529</v>
      </c>
      <c r="G2" s="140"/>
      <c r="H2" s="140"/>
      <c r="I2" s="140"/>
      <c r="J2" s="150" t="s">
        <v>648</v>
      </c>
    </row>
    <row r="3" spans="1:10" ht="111.75" customHeight="1">
      <c r="A3" s="140"/>
      <c r="B3" s="150"/>
      <c r="C3" s="140"/>
      <c r="D3" s="140"/>
      <c r="E3" s="156"/>
      <c r="F3" s="2" t="s">
        <v>455</v>
      </c>
      <c r="G3" s="5" t="s">
        <v>531</v>
      </c>
      <c r="H3" s="5" t="str">
        <f>'24'!H3</f>
        <v>расстояние до места накопления отходов, км</v>
      </c>
      <c r="I3" s="5" t="str">
        <f>'24'!I3</f>
        <v>расстояние с места накопления отходов до полигона, км</v>
      </c>
      <c r="J3" s="150"/>
    </row>
    <row r="4" spans="1:10" ht="79.5" customHeight="1">
      <c r="A4" s="2">
        <v>1</v>
      </c>
      <c r="B4" s="45" t="s">
        <v>598</v>
      </c>
      <c r="C4" s="1">
        <v>9438</v>
      </c>
      <c r="D4" s="111">
        <v>3790</v>
      </c>
      <c r="E4" s="1"/>
      <c r="F4" s="16">
        <f>C4/30</f>
        <v>314.6</v>
      </c>
      <c r="G4" s="86" t="s">
        <v>772</v>
      </c>
      <c r="H4" s="86" t="s">
        <v>728</v>
      </c>
      <c r="I4" s="86">
        <v>35</v>
      </c>
      <c r="J4" s="45" t="s">
        <v>294</v>
      </c>
    </row>
    <row r="5" spans="1:10" ht="105" customHeight="1">
      <c r="A5" s="2">
        <v>2</v>
      </c>
      <c r="B5" s="45" t="s">
        <v>136</v>
      </c>
      <c r="C5" s="1">
        <v>555</v>
      </c>
      <c r="D5" s="111">
        <v>220</v>
      </c>
      <c r="E5" s="1">
        <v>26</v>
      </c>
      <c r="F5" s="16">
        <f>C5/30</f>
        <v>18.5</v>
      </c>
      <c r="G5" s="45" t="s">
        <v>771</v>
      </c>
      <c r="H5" s="45">
        <v>40</v>
      </c>
      <c r="I5" s="45" t="s">
        <v>277</v>
      </c>
      <c r="J5" s="45" t="s">
        <v>293</v>
      </c>
    </row>
    <row r="6" spans="1:10" ht="54" customHeight="1">
      <c r="A6" s="2">
        <v>3</v>
      </c>
      <c r="B6" s="45" t="s">
        <v>137</v>
      </c>
      <c r="C6" s="1">
        <v>255</v>
      </c>
      <c r="D6" s="111">
        <v>100</v>
      </c>
      <c r="E6" s="1">
        <v>31</v>
      </c>
      <c r="F6" s="16">
        <f>C6/30</f>
        <v>8.5</v>
      </c>
      <c r="G6" s="45" t="s">
        <v>771</v>
      </c>
      <c r="H6" s="45">
        <v>60</v>
      </c>
      <c r="I6" s="45" t="s">
        <v>277</v>
      </c>
      <c r="J6" s="45" t="s">
        <v>506</v>
      </c>
    </row>
    <row r="7" spans="1:10" ht="54" customHeight="1">
      <c r="A7" s="2">
        <v>4</v>
      </c>
      <c r="B7" s="45" t="s">
        <v>138</v>
      </c>
      <c r="C7" s="1">
        <v>84</v>
      </c>
      <c r="D7" s="111">
        <v>30</v>
      </c>
      <c r="E7" s="1">
        <v>33</v>
      </c>
      <c r="F7" s="16">
        <f aca="true" t="shared" si="0" ref="F7:F50">C7/30</f>
        <v>2.8</v>
      </c>
      <c r="G7" s="45" t="s">
        <v>771</v>
      </c>
      <c r="H7" s="45">
        <v>47</v>
      </c>
      <c r="I7" s="45" t="s">
        <v>277</v>
      </c>
      <c r="J7" s="45" t="s">
        <v>506</v>
      </c>
    </row>
    <row r="8" spans="1:10" ht="54" customHeight="1">
      <c r="A8" s="2">
        <v>5</v>
      </c>
      <c r="B8" s="45" t="s">
        <v>139</v>
      </c>
      <c r="C8" s="1">
        <v>585</v>
      </c>
      <c r="D8" s="111">
        <v>230</v>
      </c>
      <c r="E8" s="1">
        <v>23</v>
      </c>
      <c r="F8" s="16">
        <f t="shared" si="0"/>
        <v>19.5</v>
      </c>
      <c r="G8" s="45" t="s">
        <v>771</v>
      </c>
      <c r="H8" s="45">
        <v>39</v>
      </c>
      <c r="I8" s="45" t="s">
        <v>277</v>
      </c>
      <c r="J8" s="45" t="s">
        <v>506</v>
      </c>
    </row>
    <row r="9" spans="1:10" ht="54" customHeight="1">
      <c r="A9" s="2">
        <v>6</v>
      </c>
      <c r="B9" s="45" t="s">
        <v>140</v>
      </c>
      <c r="C9" s="1">
        <v>46</v>
      </c>
      <c r="D9" s="111">
        <v>20</v>
      </c>
      <c r="E9" s="1">
        <v>31</v>
      </c>
      <c r="F9" s="16">
        <f t="shared" si="0"/>
        <v>1.5333333333333334</v>
      </c>
      <c r="G9" s="45" t="s">
        <v>771</v>
      </c>
      <c r="H9" s="45">
        <v>47</v>
      </c>
      <c r="I9" s="45" t="s">
        <v>277</v>
      </c>
      <c r="J9" s="45" t="s">
        <v>506</v>
      </c>
    </row>
    <row r="10" spans="1:10" ht="54" customHeight="1">
      <c r="A10" s="2">
        <v>7</v>
      </c>
      <c r="B10" s="45" t="s">
        <v>141</v>
      </c>
      <c r="C10" s="1">
        <v>161</v>
      </c>
      <c r="D10" s="111">
        <v>60</v>
      </c>
      <c r="E10" s="1">
        <v>28</v>
      </c>
      <c r="F10" s="16">
        <f t="shared" si="0"/>
        <v>5.366666666666666</v>
      </c>
      <c r="G10" s="45" t="s">
        <v>771</v>
      </c>
      <c r="H10" s="45">
        <v>41</v>
      </c>
      <c r="I10" s="45" t="s">
        <v>277</v>
      </c>
      <c r="J10" s="45" t="s">
        <v>506</v>
      </c>
    </row>
    <row r="11" spans="1:10" ht="54" customHeight="1">
      <c r="A11" s="2">
        <v>8</v>
      </c>
      <c r="B11" s="45" t="s">
        <v>142</v>
      </c>
      <c r="C11" s="1">
        <v>205</v>
      </c>
      <c r="D11" s="111">
        <v>80</v>
      </c>
      <c r="E11" s="1">
        <v>51</v>
      </c>
      <c r="F11" s="16">
        <f t="shared" si="0"/>
        <v>6.833333333333333</v>
      </c>
      <c r="G11" s="45" t="s">
        <v>771</v>
      </c>
      <c r="H11" s="45">
        <v>44</v>
      </c>
      <c r="I11" s="45" t="s">
        <v>277</v>
      </c>
      <c r="J11" s="45" t="s">
        <v>293</v>
      </c>
    </row>
    <row r="12" spans="1:10" ht="54" customHeight="1">
      <c r="A12" s="2">
        <v>9</v>
      </c>
      <c r="B12" s="45" t="s">
        <v>143</v>
      </c>
      <c r="C12" s="1">
        <v>54</v>
      </c>
      <c r="D12" s="111">
        <v>20</v>
      </c>
      <c r="E12" s="1">
        <v>58</v>
      </c>
      <c r="F12" s="16">
        <f t="shared" si="0"/>
        <v>1.8</v>
      </c>
      <c r="G12" s="45" t="s">
        <v>771</v>
      </c>
      <c r="H12" s="45">
        <v>51</v>
      </c>
      <c r="I12" s="45" t="s">
        <v>277</v>
      </c>
      <c r="J12" s="45" t="s">
        <v>506</v>
      </c>
    </row>
    <row r="13" spans="1:10" ht="97.5" customHeight="1">
      <c r="A13" s="2">
        <v>10</v>
      </c>
      <c r="B13" s="45" t="s">
        <v>144</v>
      </c>
      <c r="C13" s="1">
        <v>421</v>
      </c>
      <c r="D13" s="111">
        <v>170</v>
      </c>
      <c r="E13" s="1">
        <v>28</v>
      </c>
      <c r="F13" s="16">
        <f t="shared" si="0"/>
        <v>14.033333333333333</v>
      </c>
      <c r="G13" s="45" t="s">
        <v>771</v>
      </c>
      <c r="H13" s="45">
        <v>41</v>
      </c>
      <c r="I13" s="45" t="s">
        <v>277</v>
      </c>
      <c r="J13" s="45" t="s">
        <v>295</v>
      </c>
    </row>
    <row r="14" spans="1:10" ht="54" customHeight="1">
      <c r="A14" s="2">
        <v>11</v>
      </c>
      <c r="B14" s="45" t="s">
        <v>607</v>
      </c>
      <c r="C14" s="1">
        <v>58</v>
      </c>
      <c r="D14" s="111">
        <v>20</v>
      </c>
      <c r="E14" s="1">
        <v>14</v>
      </c>
      <c r="F14" s="16">
        <f t="shared" si="0"/>
        <v>1.9333333333333333</v>
      </c>
      <c r="G14" s="45" t="s">
        <v>771</v>
      </c>
      <c r="H14" s="45">
        <v>30</v>
      </c>
      <c r="I14" s="45" t="s">
        <v>277</v>
      </c>
      <c r="J14" s="45" t="s">
        <v>506</v>
      </c>
    </row>
    <row r="15" spans="1:10" ht="54" customHeight="1">
      <c r="A15" s="2">
        <v>12</v>
      </c>
      <c r="B15" s="45" t="s">
        <v>145</v>
      </c>
      <c r="C15" s="1">
        <v>40</v>
      </c>
      <c r="D15" s="111">
        <v>20</v>
      </c>
      <c r="E15" s="1">
        <v>42</v>
      </c>
      <c r="F15" s="16">
        <f t="shared" si="0"/>
        <v>1.3333333333333333</v>
      </c>
      <c r="G15" s="45" t="s">
        <v>771</v>
      </c>
      <c r="H15" s="45">
        <v>58</v>
      </c>
      <c r="I15" s="45" t="s">
        <v>277</v>
      </c>
      <c r="J15" s="45" t="s">
        <v>506</v>
      </c>
    </row>
    <row r="16" spans="1:10" ht="54" customHeight="1">
      <c r="A16" s="2">
        <v>13</v>
      </c>
      <c r="B16" s="45" t="s">
        <v>146</v>
      </c>
      <c r="C16" s="1">
        <v>343</v>
      </c>
      <c r="D16" s="111">
        <v>140</v>
      </c>
      <c r="E16" s="1">
        <v>26</v>
      </c>
      <c r="F16" s="16">
        <f t="shared" si="0"/>
        <v>11.433333333333334</v>
      </c>
      <c r="G16" s="45" t="s">
        <v>771</v>
      </c>
      <c r="H16" s="45">
        <v>42</v>
      </c>
      <c r="I16" s="45" t="s">
        <v>277</v>
      </c>
      <c r="J16" s="45" t="s">
        <v>296</v>
      </c>
    </row>
    <row r="17" spans="1:10" ht="54" customHeight="1">
      <c r="A17" s="2">
        <v>14</v>
      </c>
      <c r="B17" s="45" t="s">
        <v>147</v>
      </c>
      <c r="C17" s="1">
        <v>42</v>
      </c>
      <c r="D17" s="111">
        <v>20</v>
      </c>
      <c r="E17" s="1">
        <v>28</v>
      </c>
      <c r="F17" s="16">
        <f t="shared" si="0"/>
        <v>1.4</v>
      </c>
      <c r="G17" s="45" t="s">
        <v>771</v>
      </c>
      <c r="H17" s="45">
        <v>43</v>
      </c>
      <c r="I17" s="45" t="s">
        <v>277</v>
      </c>
      <c r="J17" s="45" t="s">
        <v>506</v>
      </c>
    </row>
    <row r="18" spans="1:10" ht="54" customHeight="1">
      <c r="A18" s="2">
        <v>15</v>
      </c>
      <c r="B18" s="45" t="s">
        <v>148</v>
      </c>
      <c r="C18" s="1">
        <v>240</v>
      </c>
      <c r="D18" s="111">
        <v>20</v>
      </c>
      <c r="E18" s="1">
        <v>45</v>
      </c>
      <c r="F18" s="16">
        <f t="shared" si="0"/>
        <v>8</v>
      </c>
      <c r="G18" s="45" t="s">
        <v>771</v>
      </c>
      <c r="H18" s="45">
        <v>37</v>
      </c>
      <c r="I18" s="45" t="s">
        <v>277</v>
      </c>
      <c r="J18" s="45" t="s">
        <v>506</v>
      </c>
    </row>
    <row r="19" spans="1:10" ht="54" customHeight="1">
      <c r="A19" s="2">
        <v>16</v>
      </c>
      <c r="B19" s="45" t="s">
        <v>149</v>
      </c>
      <c r="C19" s="1">
        <v>43</v>
      </c>
      <c r="D19" s="111">
        <v>100</v>
      </c>
      <c r="E19" s="1">
        <v>100</v>
      </c>
      <c r="F19" s="16">
        <f t="shared" si="0"/>
        <v>1.4333333333333333</v>
      </c>
      <c r="G19" s="45" t="s">
        <v>771</v>
      </c>
      <c r="H19" s="45">
        <v>47</v>
      </c>
      <c r="I19" s="45" t="s">
        <v>277</v>
      </c>
      <c r="J19" s="45" t="s">
        <v>506</v>
      </c>
    </row>
    <row r="20" spans="1:10" ht="54" customHeight="1">
      <c r="A20" s="2">
        <v>17</v>
      </c>
      <c r="B20" s="45" t="s">
        <v>150</v>
      </c>
      <c r="C20" s="1">
        <v>37</v>
      </c>
      <c r="D20" s="111">
        <v>20</v>
      </c>
      <c r="E20" s="1">
        <v>34</v>
      </c>
      <c r="F20" s="16">
        <f t="shared" si="0"/>
        <v>1.2333333333333334</v>
      </c>
      <c r="G20" s="45" t="s">
        <v>771</v>
      </c>
      <c r="H20" s="45">
        <v>52</v>
      </c>
      <c r="I20" s="45" t="s">
        <v>277</v>
      </c>
      <c r="J20" s="45" t="s">
        <v>506</v>
      </c>
    </row>
    <row r="21" spans="1:10" ht="47.25" customHeight="1">
      <c r="A21" s="2">
        <v>18</v>
      </c>
      <c r="B21" s="45" t="s">
        <v>344</v>
      </c>
      <c r="C21" s="1">
        <v>49</v>
      </c>
      <c r="D21" s="111">
        <v>10</v>
      </c>
      <c r="E21" s="1">
        <v>47</v>
      </c>
      <c r="F21" s="16">
        <f t="shared" si="0"/>
        <v>1.6333333333333333</v>
      </c>
      <c r="G21" s="45" t="s">
        <v>771</v>
      </c>
      <c r="H21" s="45">
        <v>39</v>
      </c>
      <c r="I21" s="45" t="s">
        <v>277</v>
      </c>
      <c r="J21" s="45" t="s">
        <v>506</v>
      </c>
    </row>
    <row r="22" spans="1:10" ht="63.75" customHeight="1">
      <c r="A22" s="2">
        <v>19</v>
      </c>
      <c r="B22" s="45" t="s">
        <v>616</v>
      </c>
      <c r="C22" s="1">
        <v>227</v>
      </c>
      <c r="D22" s="111">
        <v>100</v>
      </c>
      <c r="E22" s="1">
        <v>40</v>
      </c>
      <c r="F22" s="16">
        <f t="shared" si="0"/>
        <v>7.566666666666666</v>
      </c>
      <c r="G22" s="45" t="s">
        <v>771</v>
      </c>
      <c r="H22" s="45">
        <v>32</v>
      </c>
      <c r="I22" s="45" t="s">
        <v>277</v>
      </c>
      <c r="J22" s="45" t="s">
        <v>506</v>
      </c>
    </row>
    <row r="23" spans="1:10" ht="50.25" customHeight="1">
      <c r="A23" s="2">
        <v>20</v>
      </c>
      <c r="B23" s="45" t="s">
        <v>151</v>
      </c>
      <c r="C23" s="1">
        <v>0</v>
      </c>
      <c r="D23" s="111">
        <v>30</v>
      </c>
      <c r="E23" s="1">
        <v>55</v>
      </c>
      <c r="F23" s="16">
        <f t="shared" si="0"/>
        <v>0</v>
      </c>
      <c r="G23" s="45" t="s">
        <v>771</v>
      </c>
      <c r="H23" s="45">
        <v>47</v>
      </c>
      <c r="I23" s="45" t="s">
        <v>277</v>
      </c>
      <c r="J23" s="113" t="s">
        <v>152</v>
      </c>
    </row>
    <row r="24" spans="1:10" s="112" customFormat="1" ht="93" customHeight="1">
      <c r="A24" s="5">
        <v>21</v>
      </c>
      <c r="B24" s="45" t="s">
        <v>95</v>
      </c>
      <c r="C24" s="45">
        <v>432</v>
      </c>
      <c r="D24" s="111">
        <v>170</v>
      </c>
      <c r="E24" s="45">
        <v>53</v>
      </c>
      <c r="F24" s="62">
        <f t="shared" si="0"/>
        <v>14.4</v>
      </c>
      <c r="G24" s="45" t="str">
        <f>$G$4</f>
        <v>Полигон, внесенный в ГРОРО с. Белоцерковка  Белогорский район</v>
      </c>
      <c r="H24" s="45" t="str">
        <f>$H$4</f>
        <v>транспортировка ТКО от источников образования отходов осуществляется на полигон в с. Белоцерковка</v>
      </c>
      <c r="I24" s="45">
        <v>39</v>
      </c>
      <c r="J24" s="45" t="s">
        <v>293</v>
      </c>
    </row>
    <row r="25" spans="1:10" ht="87.75" customHeight="1">
      <c r="A25" s="2">
        <v>22</v>
      </c>
      <c r="B25" s="45" t="s">
        <v>153</v>
      </c>
      <c r="C25" s="1">
        <v>302</v>
      </c>
      <c r="D25" s="111">
        <v>120</v>
      </c>
      <c r="E25" s="1">
        <v>47</v>
      </c>
      <c r="F25" s="16">
        <f t="shared" si="0"/>
        <v>10.066666666666666</v>
      </c>
      <c r="G25" s="45" t="str">
        <f>$G$4</f>
        <v>Полигон, внесенный в ГРОРО с. Белоцерковка  Белогорский район</v>
      </c>
      <c r="H25" s="45" t="str">
        <f>$H$4</f>
        <v>транспортировка ТКО от источников образования отходов осуществляется на полигон в с. Белоцерковка</v>
      </c>
      <c r="I25" s="45">
        <v>35</v>
      </c>
      <c r="J25" s="45" t="s">
        <v>506</v>
      </c>
    </row>
    <row r="26" spans="1:10" ht="113.25" customHeight="1">
      <c r="A26" s="2">
        <v>23</v>
      </c>
      <c r="B26" s="45" t="s">
        <v>154</v>
      </c>
      <c r="C26" s="1">
        <v>266</v>
      </c>
      <c r="D26" s="111">
        <v>110</v>
      </c>
      <c r="E26" s="1">
        <v>59</v>
      </c>
      <c r="F26" s="16">
        <f t="shared" si="0"/>
        <v>8.866666666666667</v>
      </c>
      <c r="G26" s="45" t="str">
        <f>$G$4</f>
        <v>Полигон, внесенный в ГРОРО с. Белоцерковка  Белогорский район</v>
      </c>
      <c r="H26" s="45" t="str">
        <f>$H$4</f>
        <v>транспортировка ТКО от источников образования отходов осуществляется на полигон в с. Белоцерковка</v>
      </c>
      <c r="I26" s="45">
        <v>45</v>
      </c>
      <c r="J26" s="45" t="s">
        <v>506</v>
      </c>
    </row>
    <row r="27" spans="1:10" ht="56.25" customHeight="1">
      <c r="A27" s="2">
        <v>24</v>
      </c>
      <c r="B27" s="45" t="s">
        <v>155</v>
      </c>
      <c r="C27" s="1">
        <v>523</v>
      </c>
      <c r="D27" s="111">
        <v>210</v>
      </c>
      <c r="E27" s="1">
        <v>23</v>
      </c>
      <c r="F27" s="16">
        <f t="shared" si="0"/>
        <v>17.433333333333334</v>
      </c>
      <c r="G27" s="45" t="s">
        <v>773</v>
      </c>
      <c r="H27" s="45">
        <v>76</v>
      </c>
      <c r="I27" s="45" t="s">
        <v>277</v>
      </c>
      <c r="J27" s="45" t="s">
        <v>297</v>
      </c>
    </row>
    <row r="28" spans="1:10" ht="48" customHeight="1">
      <c r="A28" s="2">
        <v>25</v>
      </c>
      <c r="B28" s="45" t="s">
        <v>316</v>
      </c>
      <c r="C28" s="1">
        <v>1475</v>
      </c>
      <c r="D28" s="111">
        <v>590</v>
      </c>
      <c r="E28" s="1">
        <v>9.1</v>
      </c>
      <c r="F28" s="16">
        <f t="shared" si="0"/>
        <v>49.166666666666664</v>
      </c>
      <c r="G28" s="45" t="s">
        <v>773</v>
      </c>
      <c r="H28" s="45">
        <v>22</v>
      </c>
      <c r="I28" s="45" t="s">
        <v>277</v>
      </c>
      <c r="J28" s="45" t="s">
        <v>506</v>
      </c>
    </row>
    <row r="29" spans="1:10" ht="51" customHeight="1">
      <c r="A29" s="2">
        <v>26</v>
      </c>
      <c r="B29" s="45" t="s">
        <v>156</v>
      </c>
      <c r="C29" s="1">
        <v>181</v>
      </c>
      <c r="D29" s="111">
        <v>70</v>
      </c>
      <c r="E29" s="1">
        <v>20</v>
      </c>
      <c r="F29" s="16">
        <f t="shared" si="0"/>
        <v>6.033333333333333</v>
      </c>
      <c r="G29" s="45" t="s">
        <v>773</v>
      </c>
      <c r="H29" s="45">
        <v>23</v>
      </c>
      <c r="I29" s="45" t="s">
        <v>277</v>
      </c>
      <c r="J29" s="45" t="s">
        <v>506</v>
      </c>
    </row>
    <row r="30" spans="1:10" ht="72" customHeight="1">
      <c r="A30" s="2">
        <v>27</v>
      </c>
      <c r="B30" s="45" t="s">
        <v>157</v>
      </c>
      <c r="C30" s="1">
        <v>824</v>
      </c>
      <c r="D30" s="111">
        <v>330</v>
      </c>
      <c r="E30" s="1">
        <v>4.9</v>
      </c>
      <c r="F30" s="16">
        <f t="shared" si="0"/>
        <v>27.466666666666665</v>
      </c>
      <c r="G30" s="45" t="s">
        <v>773</v>
      </c>
      <c r="H30" s="45">
        <v>18</v>
      </c>
      <c r="I30" s="45" t="s">
        <v>277</v>
      </c>
      <c r="J30" s="45" t="s">
        <v>506</v>
      </c>
    </row>
    <row r="31" spans="1:10" ht="54.75" customHeight="1">
      <c r="A31" s="2">
        <v>28</v>
      </c>
      <c r="B31" s="45" t="s">
        <v>158</v>
      </c>
      <c r="C31" s="1">
        <v>366</v>
      </c>
      <c r="D31" s="111">
        <v>150</v>
      </c>
      <c r="E31" s="1">
        <v>6.6</v>
      </c>
      <c r="F31" s="16">
        <f t="shared" si="0"/>
        <v>12.2</v>
      </c>
      <c r="G31" s="45" t="s">
        <v>773</v>
      </c>
      <c r="H31" s="45">
        <v>18</v>
      </c>
      <c r="I31" s="45" t="s">
        <v>277</v>
      </c>
      <c r="J31" s="45" t="s">
        <v>506</v>
      </c>
    </row>
    <row r="32" spans="1:10" ht="57" customHeight="1">
      <c r="A32" s="2">
        <v>29</v>
      </c>
      <c r="B32" s="45" t="s">
        <v>159</v>
      </c>
      <c r="C32" s="1">
        <v>188</v>
      </c>
      <c r="D32" s="111">
        <v>80</v>
      </c>
      <c r="E32" s="1">
        <v>33</v>
      </c>
      <c r="F32" s="16">
        <f t="shared" si="0"/>
        <v>6.266666666666667</v>
      </c>
      <c r="G32" s="45" t="s">
        <v>773</v>
      </c>
      <c r="H32" s="45">
        <v>25.7</v>
      </c>
      <c r="I32" s="45" t="s">
        <v>277</v>
      </c>
      <c r="J32" s="45" t="s">
        <v>506</v>
      </c>
    </row>
    <row r="33" spans="1:10" ht="48" customHeight="1">
      <c r="A33" s="2">
        <v>30</v>
      </c>
      <c r="B33" s="45" t="s">
        <v>160</v>
      </c>
      <c r="C33" s="1">
        <v>126</v>
      </c>
      <c r="D33" s="111">
        <v>50</v>
      </c>
      <c r="E33" s="1">
        <v>52</v>
      </c>
      <c r="F33" s="16">
        <f t="shared" si="0"/>
        <v>4.2</v>
      </c>
      <c r="G33" s="45" t="s">
        <v>773</v>
      </c>
      <c r="H33" s="45">
        <v>45</v>
      </c>
      <c r="I33" s="45" t="s">
        <v>277</v>
      </c>
      <c r="J33" s="45" t="s">
        <v>506</v>
      </c>
    </row>
    <row r="34" spans="1:10" ht="54.75" customHeight="1">
      <c r="A34" s="2">
        <v>31</v>
      </c>
      <c r="B34" s="45" t="s">
        <v>161</v>
      </c>
      <c r="C34" s="1">
        <v>33</v>
      </c>
      <c r="D34" s="111">
        <v>10</v>
      </c>
      <c r="E34" s="1">
        <v>54</v>
      </c>
      <c r="F34" s="16">
        <f t="shared" si="0"/>
        <v>1.1</v>
      </c>
      <c r="G34" s="45" t="s">
        <v>773</v>
      </c>
      <c r="H34" s="45">
        <v>47</v>
      </c>
      <c r="I34" s="45" t="s">
        <v>277</v>
      </c>
      <c r="J34" s="45" t="s">
        <v>506</v>
      </c>
    </row>
    <row r="35" spans="1:10" ht="59.25" customHeight="1">
      <c r="A35" s="2">
        <v>32</v>
      </c>
      <c r="B35" s="45" t="s">
        <v>162</v>
      </c>
      <c r="C35" s="1">
        <v>111</v>
      </c>
      <c r="D35" s="111">
        <v>40</v>
      </c>
      <c r="E35" s="1">
        <v>40</v>
      </c>
      <c r="F35" s="16">
        <f t="shared" si="0"/>
        <v>3.7</v>
      </c>
      <c r="G35" s="45" t="s">
        <v>773</v>
      </c>
      <c r="H35" s="45">
        <v>33</v>
      </c>
      <c r="I35" s="45" t="s">
        <v>277</v>
      </c>
      <c r="J35" s="45" t="s">
        <v>506</v>
      </c>
    </row>
    <row r="36" spans="1:10" ht="84" customHeight="1">
      <c r="A36" s="2">
        <v>33</v>
      </c>
      <c r="B36" s="45" t="s">
        <v>163</v>
      </c>
      <c r="C36" s="1">
        <v>1960</v>
      </c>
      <c r="D36" s="111">
        <v>790</v>
      </c>
      <c r="E36" s="1">
        <v>22</v>
      </c>
      <c r="F36" s="16">
        <f t="shared" si="0"/>
        <v>65.33333333333333</v>
      </c>
      <c r="G36" s="45" t="str">
        <f>$G$4</f>
        <v>Полигон, внесенный в ГРОРО с. Белоцерковка  Белогорский район</v>
      </c>
      <c r="H36" s="45" t="str">
        <f aca="true" t="shared" si="1" ref="H36:H42">$H$25</f>
        <v>транспортировка ТКО от источников образования отходов осуществляется на полигон в с. Белоцерковка</v>
      </c>
      <c r="I36" s="45">
        <v>33</v>
      </c>
      <c r="J36" s="45" t="s">
        <v>506</v>
      </c>
    </row>
    <row r="37" spans="1:10" ht="87" customHeight="1">
      <c r="A37" s="2">
        <v>34</v>
      </c>
      <c r="B37" s="45" t="s">
        <v>164</v>
      </c>
      <c r="C37" s="1">
        <v>332</v>
      </c>
      <c r="D37" s="111">
        <v>130</v>
      </c>
      <c r="E37" s="1">
        <v>28</v>
      </c>
      <c r="F37" s="16">
        <f t="shared" si="0"/>
        <v>11.066666666666666</v>
      </c>
      <c r="G37" s="45" t="str">
        <f aca="true" t="shared" si="2" ref="G37:G42">$G$4</f>
        <v>Полигон, внесенный в ГРОРО с. Белоцерковка  Белогорский район</v>
      </c>
      <c r="H37" s="45" t="str">
        <f t="shared" si="1"/>
        <v>транспортировка ТКО от источников образования отходов осуществляется на полигон в с. Белоцерковка</v>
      </c>
      <c r="I37" s="45">
        <v>29</v>
      </c>
      <c r="J37" s="45" t="s">
        <v>506</v>
      </c>
    </row>
    <row r="38" spans="1:10" ht="92.25" customHeight="1">
      <c r="A38" s="2">
        <v>35</v>
      </c>
      <c r="B38" s="45" t="s">
        <v>636</v>
      </c>
      <c r="C38" s="1">
        <v>1046</v>
      </c>
      <c r="D38" s="111">
        <v>420</v>
      </c>
      <c r="E38" s="1">
        <v>19</v>
      </c>
      <c r="F38" s="16">
        <f t="shared" si="0"/>
        <v>34.86666666666667</v>
      </c>
      <c r="G38" s="45" t="str">
        <f t="shared" si="2"/>
        <v>Полигон, внесенный в ГРОРО с. Белоцерковка  Белогорский район</v>
      </c>
      <c r="H38" s="45" t="str">
        <f t="shared" si="1"/>
        <v>транспортировка ТКО от источников образования отходов осуществляется на полигон в с. Белоцерковка</v>
      </c>
      <c r="I38" s="45">
        <v>30</v>
      </c>
      <c r="J38" s="45" t="s">
        <v>506</v>
      </c>
    </row>
    <row r="39" spans="1:10" ht="91.5" customHeight="1">
      <c r="A39" s="2">
        <v>36</v>
      </c>
      <c r="B39" s="45" t="s">
        <v>637</v>
      </c>
      <c r="C39" s="1">
        <v>283</v>
      </c>
      <c r="D39" s="111">
        <v>110</v>
      </c>
      <c r="E39" s="1">
        <v>28</v>
      </c>
      <c r="F39" s="16">
        <f t="shared" si="0"/>
        <v>9.433333333333334</v>
      </c>
      <c r="G39" s="45" t="str">
        <f t="shared" si="2"/>
        <v>Полигон, внесенный в ГРОРО с. Белоцерковка  Белогорский район</v>
      </c>
      <c r="H39" s="45" t="str">
        <f t="shared" si="1"/>
        <v>транспортировка ТКО от источников образования отходов осуществляется на полигон в с. Белоцерковка</v>
      </c>
      <c r="I39" s="45">
        <v>36</v>
      </c>
      <c r="J39" s="45" t="s">
        <v>506</v>
      </c>
    </row>
    <row r="40" spans="1:10" ht="90" customHeight="1">
      <c r="A40" s="2">
        <v>37</v>
      </c>
      <c r="B40" s="45" t="s">
        <v>638</v>
      </c>
      <c r="C40" s="1">
        <v>114</v>
      </c>
      <c r="D40" s="111">
        <v>50</v>
      </c>
      <c r="E40" s="1">
        <v>25</v>
      </c>
      <c r="F40" s="16">
        <f t="shared" si="0"/>
        <v>3.8</v>
      </c>
      <c r="G40" s="45" t="str">
        <f t="shared" si="2"/>
        <v>Полигон, внесенный в ГРОРО с. Белоцерковка  Белогорский район</v>
      </c>
      <c r="H40" s="45" t="str">
        <f t="shared" si="1"/>
        <v>транспортировка ТКО от источников образования отходов осуществляется на полигон в с. Белоцерковка</v>
      </c>
      <c r="I40" s="45">
        <v>27</v>
      </c>
      <c r="J40" s="45" t="s">
        <v>506</v>
      </c>
    </row>
    <row r="41" spans="1:10" ht="114.75" customHeight="1">
      <c r="A41" s="2">
        <v>38</v>
      </c>
      <c r="B41" s="45" t="s">
        <v>639</v>
      </c>
      <c r="C41" s="1">
        <v>151</v>
      </c>
      <c r="D41" s="111">
        <v>60</v>
      </c>
      <c r="E41" s="1">
        <v>18</v>
      </c>
      <c r="F41" s="16">
        <f t="shared" si="0"/>
        <v>5.033333333333333</v>
      </c>
      <c r="G41" s="45" t="str">
        <f t="shared" si="2"/>
        <v>Полигон, внесенный в ГРОРО с. Белоцерковка  Белогорский район</v>
      </c>
      <c r="H41" s="45" t="str">
        <f t="shared" si="1"/>
        <v>транспортировка ТКО от источников образования отходов осуществляется на полигон в с. Белоцерковка</v>
      </c>
      <c r="I41" s="45">
        <v>35</v>
      </c>
      <c r="J41" s="45" t="s">
        <v>506</v>
      </c>
    </row>
    <row r="42" spans="1:10" ht="101.25" customHeight="1">
      <c r="A42" s="2">
        <v>39</v>
      </c>
      <c r="B42" s="45" t="s">
        <v>640</v>
      </c>
      <c r="C42" s="1">
        <v>72</v>
      </c>
      <c r="D42" s="111">
        <v>30</v>
      </c>
      <c r="E42" s="1">
        <v>20</v>
      </c>
      <c r="F42" s="16">
        <f t="shared" si="0"/>
        <v>2.4</v>
      </c>
      <c r="G42" s="45" t="str">
        <f t="shared" si="2"/>
        <v>Полигон, внесенный в ГРОРО с. Белоцерковка  Белогорский район</v>
      </c>
      <c r="H42" s="45" t="str">
        <f t="shared" si="1"/>
        <v>транспортировка ТКО от источников образования отходов осуществляется на полигон в с. Белоцерковка</v>
      </c>
      <c r="I42" s="45">
        <v>36</v>
      </c>
      <c r="J42" s="45" t="s">
        <v>506</v>
      </c>
    </row>
    <row r="43" spans="1:10" s="114" customFormat="1" ht="84.75" customHeight="1">
      <c r="A43" s="5">
        <v>40</v>
      </c>
      <c r="B43" s="45" t="s">
        <v>545</v>
      </c>
      <c r="C43" s="45">
        <v>1146</v>
      </c>
      <c r="D43" s="111">
        <v>460</v>
      </c>
      <c r="E43" s="45">
        <v>14</v>
      </c>
      <c r="F43" s="62">
        <f t="shared" si="0"/>
        <v>38.2</v>
      </c>
      <c r="G43" s="125" t="s">
        <v>774</v>
      </c>
      <c r="H43" s="125" t="s">
        <v>277</v>
      </c>
      <c r="I43" s="125">
        <v>47</v>
      </c>
      <c r="J43" s="45" t="s">
        <v>506</v>
      </c>
    </row>
    <row r="44" spans="1:10" ht="81" customHeight="1">
      <c r="A44" s="5">
        <v>41</v>
      </c>
      <c r="B44" s="45" t="s">
        <v>641</v>
      </c>
      <c r="C44" s="45">
        <v>123</v>
      </c>
      <c r="D44" s="111">
        <v>50</v>
      </c>
      <c r="E44" s="45">
        <v>27</v>
      </c>
      <c r="F44" s="62">
        <f t="shared" si="0"/>
        <v>4.1</v>
      </c>
      <c r="G44" s="45" t="s">
        <v>773</v>
      </c>
      <c r="H44" s="45">
        <v>18</v>
      </c>
      <c r="I44" s="45" t="s">
        <v>277</v>
      </c>
      <c r="J44" s="45" t="s">
        <v>506</v>
      </c>
    </row>
    <row r="45" spans="1:10" ht="47.25" customHeight="1">
      <c r="A45" s="5">
        <v>42</v>
      </c>
      <c r="B45" s="45" t="s">
        <v>642</v>
      </c>
      <c r="C45" s="45">
        <v>104</v>
      </c>
      <c r="D45" s="111">
        <v>40</v>
      </c>
      <c r="E45" s="45">
        <v>26</v>
      </c>
      <c r="F45" s="62">
        <f t="shared" si="0"/>
        <v>3.466666666666667</v>
      </c>
      <c r="G45" s="45" t="s">
        <v>773</v>
      </c>
      <c r="H45" s="45">
        <v>15</v>
      </c>
      <c r="I45" s="45" t="s">
        <v>277</v>
      </c>
      <c r="J45" s="45" t="s">
        <v>506</v>
      </c>
    </row>
    <row r="46" spans="1:10" ht="47.25" customHeight="1">
      <c r="A46" s="5">
        <v>43</v>
      </c>
      <c r="B46" s="45" t="s">
        <v>643</v>
      </c>
      <c r="C46" s="45">
        <v>134</v>
      </c>
      <c r="D46" s="111">
        <v>60</v>
      </c>
      <c r="E46" s="45">
        <v>40</v>
      </c>
      <c r="F46" s="62">
        <f t="shared" si="0"/>
        <v>4.466666666666667</v>
      </c>
      <c r="G46" s="45" t="s">
        <v>773</v>
      </c>
      <c r="H46" s="45">
        <v>29</v>
      </c>
      <c r="I46" s="45" t="s">
        <v>277</v>
      </c>
      <c r="J46" s="45" t="s">
        <v>506</v>
      </c>
    </row>
    <row r="47" spans="1:10" ht="45" customHeight="1">
      <c r="A47" s="5">
        <v>44</v>
      </c>
      <c r="B47" s="45" t="s">
        <v>644</v>
      </c>
      <c r="C47" s="45">
        <v>206</v>
      </c>
      <c r="D47" s="111">
        <v>80</v>
      </c>
      <c r="E47" s="45">
        <v>28</v>
      </c>
      <c r="F47" s="62">
        <f t="shared" si="0"/>
        <v>6.866666666666666</v>
      </c>
      <c r="G47" s="45" t="s">
        <v>773</v>
      </c>
      <c r="H47" s="45">
        <v>17</v>
      </c>
      <c r="I47" s="45" t="s">
        <v>277</v>
      </c>
      <c r="J47" s="45" t="s">
        <v>506</v>
      </c>
    </row>
    <row r="48" spans="1:10" s="114" customFormat="1" ht="93" customHeight="1">
      <c r="A48" s="5">
        <v>45</v>
      </c>
      <c r="B48" s="45" t="s">
        <v>645</v>
      </c>
      <c r="C48" s="45">
        <v>258</v>
      </c>
      <c r="D48" s="111">
        <v>100</v>
      </c>
      <c r="E48" s="45">
        <v>79</v>
      </c>
      <c r="F48" s="62">
        <f t="shared" si="0"/>
        <v>8.6</v>
      </c>
      <c r="G48" s="45" t="str">
        <f>$G$41</f>
        <v>Полигон, внесенный в ГРОРО с. Белоцерковка  Белогорский район</v>
      </c>
      <c r="H48" s="45" t="str">
        <f>$H$42</f>
        <v>транспортировка ТКО от источников образования отходов осуществляется на полигон в с. Белоцерковка</v>
      </c>
      <c r="I48" s="45">
        <v>66</v>
      </c>
      <c r="J48" s="45" t="s">
        <v>506</v>
      </c>
    </row>
    <row r="49" spans="1:10" ht="59.25" customHeight="1">
      <c r="A49" s="2">
        <v>46</v>
      </c>
      <c r="B49" s="45" t="s">
        <v>646</v>
      </c>
      <c r="C49" s="1">
        <v>58</v>
      </c>
      <c r="D49" s="111">
        <v>20</v>
      </c>
      <c r="E49" s="1">
        <v>100</v>
      </c>
      <c r="F49" s="16">
        <f t="shared" si="0"/>
        <v>1.9333333333333333</v>
      </c>
      <c r="G49" s="45" t="str">
        <f>$G$41</f>
        <v>Полигон, внесенный в ГРОРО с. Белоцерковка  Белогорский район</v>
      </c>
      <c r="H49" s="45" t="str">
        <f>$H$42</f>
        <v>транспортировка ТКО от источников образования отходов осуществляется на полигон в с. Белоцерковка</v>
      </c>
      <c r="I49" s="45">
        <v>87</v>
      </c>
      <c r="J49" s="45" t="s">
        <v>506</v>
      </c>
    </row>
    <row r="50" spans="1:10" ht="59.25" customHeight="1">
      <c r="A50" s="2">
        <v>47</v>
      </c>
      <c r="B50" s="45" t="s">
        <v>647</v>
      </c>
      <c r="C50" s="1">
        <v>42</v>
      </c>
      <c r="D50" s="111">
        <v>20</v>
      </c>
      <c r="E50" s="1">
        <v>93</v>
      </c>
      <c r="F50" s="16">
        <f t="shared" si="0"/>
        <v>1.4</v>
      </c>
      <c r="G50" s="45" t="str">
        <f>$G$41</f>
        <v>Полигон, внесенный в ГРОРО с. Белоцерковка  Белогорский район</v>
      </c>
      <c r="H50" s="45" t="str">
        <f>$H$42</f>
        <v>транспортировка ТКО от источников образования отходов осуществляется на полигон в с. Белоцерковка</v>
      </c>
      <c r="I50" s="45">
        <v>79</v>
      </c>
      <c r="J50" s="45" t="s">
        <v>506</v>
      </c>
    </row>
    <row r="51" spans="1:10" ht="41.25" customHeight="1">
      <c r="A51" s="2"/>
      <c r="B51" s="5" t="s">
        <v>532</v>
      </c>
      <c r="C51" s="49">
        <f>SUM(C4:C50)</f>
        <v>23739</v>
      </c>
      <c r="D51" s="48">
        <f>SUM(D4:D50)</f>
        <v>9550</v>
      </c>
      <c r="E51" s="1"/>
      <c r="F51" s="16">
        <f>SUM(F4:F50)</f>
        <v>791.3000000000002</v>
      </c>
      <c r="G51" s="45">
        <v>1</v>
      </c>
      <c r="H51" s="45"/>
      <c r="I51" s="45"/>
      <c r="J51" s="45"/>
    </row>
  </sheetData>
  <sheetProtection/>
  <mergeCells count="8">
    <mergeCell ref="A1:J1"/>
    <mergeCell ref="J2:J3"/>
    <mergeCell ref="E2:E3"/>
    <mergeCell ref="A2:A3"/>
    <mergeCell ref="B2:B3"/>
    <mergeCell ref="D2:D3"/>
    <mergeCell ref="C2:C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55" zoomScaleNormal="55" zoomScaleSheetLayoutView="55" zoomScalePageLayoutView="0" workbookViewId="0" topLeftCell="A16">
      <selection activeCell="H19" sqref="H19"/>
    </sheetView>
  </sheetViews>
  <sheetFormatPr defaultColWidth="9.00390625" defaultRowHeight="12.75"/>
  <cols>
    <col min="1" max="1" width="9.125" style="15" customWidth="1"/>
    <col min="2" max="2" width="29.625" style="74" customWidth="1"/>
    <col min="3" max="3" width="28.00390625" style="74" customWidth="1"/>
    <col min="4" max="4" width="30.625" style="74" customWidth="1"/>
    <col min="5" max="5" width="29.75390625" style="74" customWidth="1"/>
    <col min="6" max="6" width="35.875" style="74" customWidth="1"/>
    <col min="7" max="7" width="100.875" style="74" customWidth="1"/>
    <col min="8" max="8" width="37.00390625" style="74" customWidth="1"/>
    <col min="9" max="9" width="26.25390625" style="74" customWidth="1"/>
    <col min="10" max="10" width="123.625" style="74" customWidth="1"/>
    <col min="11" max="16384" width="9.125" style="74" customWidth="1"/>
  </cols>
  <sheetData>
    <row r="1" spans="1:10" ht="25.5">
      <c r="A1" s="137" t="s">
        <v>213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40" t="s">
        <v>535</v>
      </c>
      <c r="C2" s="145" t="s">
        <v>526</v>
      </c>
      <c r="D2" s="140" t="s">
        <v>701</v>
      </c>
      <c r="E2" s="147" t="s">
        <v>533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38"/>
      <c r="B3" s="138"/>
      <c r="C3" s="149"/>
      <c r="D3" s="138"/>
      <c r="E3" s="152"/>
      <c r="F3" s="129" t="s">
        <v>509</v>
      </c>
      <c r="G3" s="129" t="s">
        <v>531</v>
      </c>
      <c r="H3" s="129" t="str">
        <f>'25'!H3</f>
        <v>расстояние до места накопления отходов, км</v>
      </c>
      <c r="I3" s="129" t="str">
        <f>'25'!I3</f>
        <v>расстояние с места накопления отходов до полигона, км</v>
      </c>
      <c r="J3" s="148"/>
    </row>
    <row r="4" spans="1:10" s="116" customFormat="1" ht="132.75" customHeight="1">
      <c r="A4" s="5">
        <v>1</v>
      </c>
      <c r="B4" s="45" t="s">
        <v>378</v>
      </c>
      <c r="C4" s="45">
        <v>8943</v>
      </c>
      <c r="D4" s="45">
        <v>10270</v>
      </c>
      <c r="E4" s="65"/>
      <c r="F4" s="45">
        <v>319</v>
      </c>
      <c r="G4" s="127" t="s">
        <v>703</v>
      </c>
      <c r="H4" s="86" t="str">
        <f>$H$5</f>
        <v> -</v>
      </c>
      <c r="I4" s="86" t="s">
        <v>277</v>
      </c>
      <c r="J4" s="115" t="s">
        <v>691</v>
      </c>
    </row>
    <row r="5" spans="1:10" s="83" customFormat="1" ht="104.25" customHeight="1">
      <c r="A5" s="5">
        <v>2</v>
      </c>
      <c r="B5" s="45" t="s">
        <v>379</v>
      </c>
      <c r="C5" s="67">
        <v>337</v>
      </c>
      <c r="D5" s="45">
        <v>410</v>
      </c>
      <c r="E5" s="65">
        <v>18</v>
      </c>
      <c r="F5" s="45">
        <v>10</v>
      </c>
      <c r="G5" s="45" t="s">
        <v>703</v>
      </c>
      <c r="H5" s="86" t="str">
        <f>$H$11</f>
        <v> -</v>
      </c>
      <c r="I5" s="86">
        <v>18</v>
      </c>
      <c r="J5" s="45" t="s">
        <v>506</v>
      </c>
    </row>
    <row r="6" spans="1:10" s="94" customFormat="1" ht="128.25" customHeight="1">
      <c r="A6" s="5">
        <v>3</v>
      </c>
      <c r="B6" s="64" t="s">
        <v>214</v>
      </c>
      <c r="C6" s="45">
        <v>348</v>
      </c>
      <c r="D6" s="45">
        <v>110</v>
      </c>
      <c r="E6" s="65">
        <v>90</v>
      </c>
      <c r="F6" s="45">
        <v>12</v>
      </c>
      <c r="G6" s="125" t="s">
        <v>504</v>
      </c>
      <c r="H6" s="86" t="s">
        <v>277</v>
      </c>
      <c r="I6" s="86">
        <v>90</v>
      </c>
      <c r="J6" s="117" t="s">
        <v>219</v>
      </c>
    </row>
    <row r="7" spans="1:10" s="93" customFormat="1" ht="65.25" customHeight="1">
      <c r="A7" s="5">
        <v>5</v>
      </c>
      <c r="B7" s="64" t="s">
        <v>215</v>
      </c>
      <c r="C7" s="45">
        <v>12</v>
      </c>
      <c r="D7" s="45">
        <v>10</v>
      </c>
      <c r="E7" s="65">
        <v>120</v>
      </c>
      <c r="F7" s="63">
        <v>1</v>
      </c>
      <c r="G7" s="45" t="s">
        <v>775</v>
      </c>
      <c r="H7" s="86">
        <v>32</v>
      </c>
      <c r="I7" s="86" t="s">
        <v>277</v>
      </c>
      <c r="J7" s="45" t="s">
        <v>506</v>
      </c>
    </row>
    <row r="8" spans="1:10" s="94" customFormat="1" ht="107.25" customHeight="1">
      <c r="A8" s="5">
        <v>7</v>
      </c>
      <c r="B8" s="64" t="s">
        <v>696</v>
      </c>
      <c r="C8" s="45">
        <v>1077</v>
      </c>
      <c r="D8" s="45">
        <v>310</v>
      </c>
      <c r="E8" s="65">
        <v>70</v>
      </c>
      <c r="F8" s="63">
        <v>33</v>
      </c>
      <c r="G8" s="125" t="s">
        <v>504</v>
      </c>
      <c r="H8" s="86" t="s">
        <v>277</v>
      </c>
      <c r="I8" s="86">
        <v>70</v>
      </c>
      <c r="J8" s="45" t="s">
        <v>578</v>
      </c>
    </row>
    <row r="9" spans="1:10" s="83" customFormat="1" ht="63" customHeight="1">
      <c r="A9" s="5">
        <v>9</v>
      </c>
      <c r="B9" s="64" t="s">
        <v>216</v>
      </c>
      <c r="C9" s="45">
        <v>53</v>
      </c>
      <c r="D9" s="45">
        <v>30</v>
      </c>
      <c r="E9" s="65">
        <v>43</v>
      </c>
      <c r="F9" s="63">
        <v>2</v>
      </c>
      <c r="G9" s="45" t="s">
        <v>776</v>
      </c>
      <c r="H9" s="86">
        <v>28</v>
      </c>
      <c r="I9" s="86"/>
      <c r="J9" s="45" t="s">
        <v>506</v>
      </c>
    </row>
    <row r="10" spans="1:10" s="83" customFormat="1" ht="91.5" customHeight="1">
      <c r="A10" s="5">
        <v>11</v>
      </c>
      <c r="B10" s="64" t="s">
        <v>217</v>
      </c>
      <c r="C10" s="45">
        <v>1357</v>
      </c>
      <c r="D10" s="45">
        <v>300</v>
      </c>
      <c r="E10" s="65">
        <v>16</v>
      </c>
      <c r="F10" s="63">
        <v>56</v>
      </c>
      <c r="G10" s="125" t="s">
        <v>504</v>
      </c>
      <c r="H10" s="86" t="s">
        <v>277</v>
      </c>
      <c r="I10" s="86">
        <v>16</v>
      </c>
      <c r="J10" s="45" t="s">
        <v>506</v>
      </c>
    </row>
    <row r="11" spans="1:10" s="83" customFormat="1" ht="113.25" customHeight="1">
      <c r="A11" s="5">
        <v>12</v>
      </c>
      <c r="B11" s="64" t="s">
        <v>228</v>
      </c>
      <c r="C11" s="45">
        <v>161</v>
      </c>
      <c r="D11" s="45">
        <v>40</v>
      </c>
      <c r="E11" s="65">
        <v>43</v>
      </c>
      <c r="F11" s="63">
        <v>1</v>
      </c>
      <c r="G11" s="45" t="s">
        <v>703</v>
      </c>
      <c r="H11" s="86" t="s">
        <v>788</v>
      </c>
      <c r="I11" s="86">
        <v>43</v>
      </c>
      <c r="J11" s="45" t="s">
        <v>506</v>
      </c>
    </row>
    <row r="12" spans="1:10" s="94" customFormat="1" ht="79.5" customHeight="1">
      <c r="A12" s="5">
        <v>13</v>
      </c>
      <c r="B12" s="64" t="s">
        <v>218</v>
      </c>
      <c r="C12" s="45">
        <v>332</v>
      </c>
      <c r="D12" s="45">
        <v>100</v>
      </c>
      <c r="E12" s="65">
        <v>34</v>
      </c>
      <c r="F12" s="63">
        <v>13</v>
      </c>
      <c r="G12" s="125" t="s">
        <v>504</v>
      </c>
      <c r="H12" s="86">
        <v>6</v>
      </c>
      <c r="I12" s="86" t="s">
        <v>277</v>
      </c>
      <c r="J12" s="45" t="s">
        <v>506</v>
      </c>
    </row>
    <row r="13" spans="1:10" s="83" customFormat="1" ht="108" customHeight="1">
      <c r="A13" s="5">
        <v>14</v>
      </c>
      <c r="B13" s="64" t="s">
        <v>220</v>
      </c>
      <c r="C13" s="45">
        <v>853</v>
      </c>
      <c r="D13" s="45">
        <v>200</v>
      </c>
      <c r="E13" s="65">
        <v>31</v>
      </c>
      <c r="F13" s="63">
        <v>31</v>
      </c>
      <c r="G13" s="45" t="s">
        <v>778</v>
      </c>
      <c r="H13" s="86">
        <v>9</v>
      </c>
      <c r="I13" s="86" t="s">
        <v>277</v>
      </c>
      <c r="J13" s="45" t="s">
        <v>506</v>
      </c>
    </row>
    <row r="14" spans="1:10" s="94" customFormat="1" ht="115.5" customHeight="1">
      <c r="A14" s="5">
        <v>15</v>
      </c>
      <c r="B14" s="64" t="s">
        <v>221</v>
      </c>
      <c r="C14" s="45">
        <v>2758</v>
      </c>
      <c r="D14" s="45">
        <v>570</v>
      </c>
      <c r="E14" s="65">
        <v>93</v>
      </c>
      <c r="F14" s="63">
        <v>76</v>
      </c>
      <c r="G14" s="125" t="s">
        <v>504</v>
      </c>
      <c r="H14" s="86" t="s">
        <v>277</v>
      </c>
      <c r="I14" s="86">
        <v>93</v>
      </c>
      <c r="J14" s="45" t="s">
        <v>506</v>
      </c>
    </row>
    <row r="15" spans="1:10" s="94" customFormat="1" ht="105" customHeight="1">
      <c r="A15" s="5">
        <v>16</v>
      </c>
      <c r="B15" s="64" t="s">
        <v>222</v>
      </c>
      <c r="C15" s="45">
        <v>1455</v>
      </c>
      <c r="D15" s="45">
        <v>400</v>
      </c>
      <c r="E15" s="65">
        <v>37</v>
      </c>
      <c r="F15" s="63">
        <v>28</v>
      </c>
      <c r="G15" s="125" t="s">
        <v>504</v>
      </c>
      <c r="H15" s="86" t="s">
        <v>277</v>
      </c>
      <c r="I15" s="86">
        <v>37</v>
      </c>
      <c r="J15" s="117" t="s">
        <v>39</v>
      </c>
    </row>
    <row r="16" spans="1:10" s="93" customFormat="1" ht="48.75" customHeight="1">
      <c r="A16" s="5">
        <v>18</v>
      </c>
      <c r="B16" s="64" t="s">
        <v>223</v>
      </c>
      <c r="C16" s="45">
        <v>353</v>
      </c>
      <c r="D16" s="45">
        <v>110</v>
      </c>
      <c r="E16" s="65">
        <v>62</v>
      </c>
      <c r="F16" s="63">
        <v>15</v>
      </c>
      <c r="G16" s="45" t="s">
        <v>777</v>
      </c>
      <c r="H16" s="86">
        <v>30</v>
      </c>
      <c r="I16" s="86" t="s">
        <v>277</v>
      </c>
      <c r="J16" s="45" t="s">
        <v>506</v>
      </c>
    </row>
    <row r="17" spans="1:10" s="94" customFormat="1" ht="48" customHeight="1">
      <c r="A17" s="5">
        <v>19</v>
      </c>
      <c r="B17" s="64" t="s">
        <v>224</v>
      </c>
      <c r="C17" s="45">
        <v>3262</v>
      </c>
      <c r="D17" s="45">
        <v>3200</v>
      </c>
      <c r="E17" s="65">
        <v>95</v>
      </c>
      <c r="F17" s="63">
        <v>126</v>
      </c>
      <c r="G17" s="125" t="s">
        <v>504</v>
      </c>
      <c r="H17" s="86" t="s">
        <v>277</v>
      </c>
      <c r="I17" s="86">
        <v>95</v>
      </c>
      <c r="J17" s="117" t="s">
        <v>355</v>
      </c>
    </row>
    <row r="18" spans="1:10" s="94" customFormat="1" ht="144.75" customHeight="1">
      <c r="A18" s="5">
        <v>20</v>
      </c>
      <c r="B18" s="64" t="s">
        <v>225</v>
      </c>
      <c r="C18" s="45">
        <v>4438</v>
      </c>
      <c r="D18" s="45">
        <v>2200</v>
      </c>
      <c r="E18" s="65">
        <v>160</v>
      </c>
      <c r="F18" s="63">
        <v>171</v>
      </c>
      <c r="G18" s="125" t="s">
        <v>504</v>
      </c>
      <c r="H18" s="86" t="s">
        <v>277</v>
      </c>
      <c r="I18" s="86">
        <v>160</v>
      </c>
      <c r="J18" s="45" t="s">
        <v>21</v>
      </c>
    </row>
    <row r="19" spans="1:10" s="93" customFormat="1" ht="65.25" customHeight="1">
      <c r="A19" s="5">
        <v>21</v>
      </c>
      <c r="B19" s="64" t="s">
        <v>226</v>
      </c>
      <c r="C19" s="45">
        <v>168</v>
      </c>
      <c r="D19" s="45">
        <v>50</v>
      </c>
      <c r="E19" s="65">
        <v>230</v>
      </c>
      <c r="F19" s="63">
        <v>6</v>
      </c>
      <c r="G19" s="45" t="s">
        <v>780</v>
      </c>
      <c r="H19" s="86">
        <v>74</v>
      </c>
      <c r="I19" s="86" t="s">
        <v>277</v>
      </c>
      <c r="J19" s="45" t="s">
        <v>692</v>
      </c>
    </row>
    <row r="20" spans="1:10" s="93" customFormat="1" ht="69.75" customHeight="1">
      <c r="A20" s="5">
        <v>22</v>
      </c>
      <c r="B20" s="64" t="s">
        <v>227</v>
      </c>
      <c r="C20" s="45">
        <v>161</v>
      </c>
      <c r="D20" s="45">
        <v>50</v>
      </c>
      <c r="E20" s="65">
        <v>140</v>
      </c>
      <c r="F20" s="63">
        <v>6</v>
      </c>
      <c r="G20" s="45" t="s">
        <v>779</v>
      </c>
      <c r="H20" s="86">
        <v>27</v>
      </c>
      <c r="I20" s="86" t="s">
        <v>277</v>
      </c>
      <c r="J20" s="45" t="s">
        <v>506</v>
      </c>
    </row>
    <row r="21" spans="1:10" ht="77.25" customHeight="1">
      <c r="A21" s="51"/>
      <c r="B21" s="2" t="s">
        <v>532</v>
      </c>
      <c r="C21" s="14">
        <f>SUM(C4:C20)</f>
        <v>26068</v>
      </c>
      <c r="D21" s="4">
        <f>SUM(D4:D20)</f>
        <v>18360</v>
      </c>
      <c r="E21" s="101"/>
      <c r="F21" s="3">
        <f>SUM(F4:F20)</f>
        <v>906</v>
      </c>
      <c r="G21" s="3"/>
      <c r="H21" s="106"/>
      <c r="I21" s="106"/>
      <c r="J21" s="1"/>
    </row>
  </sheetData>
  <sheetProtection/>
  <mergeCells count="8">
    <mergeCell ref="A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60" zoomScaleNormal="55" zoomScalePageLayoutView="0" workbookViewId="0" topLeftCell="A13">
      <selection activeCell="D31" sqref="D31"/>
    </sheetView>
  </sheetViews>
  <sheetFormatPr defaultColWidth="9.00390625" defaultRowHeight="12.75"/>
  <cols>
    <col min="1" max="1" width="9.125" style="99" customWidth="1"/>
    <col min="2" max="2" width="34.375" style="79" customWidth="1"/>
    <col min="3" max="3" width="20.00390625" style="79" customWidth="1"/>
    <col min="4" max="4" width="26.125" style="79" customWidth="1"/>
    <col min="5" max="5" width="20.625" style="79" customWidth="1"/>
    <col min="6" max="6" width="23.00390625" style="79" customWidth="1"/>
    <col min="7" max="7" width="105.125" style="79" customWidth="1"/>
    <col min="8" max="8" width="25.375" style="79" customWidth="1"/>
    <col min="9" max="9" width="24.375" style="79" customWidth="1"/>
    <col min="10" max="10" width="54.75390625" style="79" customWidth="1"/>
    <col min="11" max="16384" width="9.125" style="79" customWidth="1"/>
  </cols>
  <sheetData>
    <row r="1" spans="1:10" ht="25.5">
      <c r="A1" s="137" t="s">
        <v>165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38" t="s">
        <v>525</v>
      </c>
      <c r="B2" s="138" t="s">
        <v>535</v>
      </c>
      <c r="C2" s="138" t="s">
        <v>526</v>
      </c>
      <c r="D2" s="138" t="s">
        <v>699</v>
      </c>
      <c r="E2" s="138" t="s">
        <v>469</v>
      </c>
      <c r="F2" s="140" t="s">
        <v>529</v>
      </c>
      <c r="G2" s="140"/>
      <c r="H2" s="140"/>
      <c r="I2" s="140"/>
      <c r="J2" s="138" t="s">
        <v>528</v>
      </c>
    </row>
    <row r="3" spans="1:10" ht="126.75" customHeight="1">
      <c r="A3" s="139"/>
      <c r="B3" s="139"/>
      <c r="C3" s="139"/>
      <c r="D3" s="139"/>
      <c r="E3" s="139"/>
      <c r="F3" s="14" t="s">
        <v>455</v>
      </c>
      <c r="G3" s="14" t="s">
        <v>531</v>
      </c>
      <c r="H3" s="2" t="str">
        <f>'26'!H3</f>
        <v>расстояние до места накопления отходов, км</v>
      </c>
      <c r="I3" s="2" t="str">
        <f>'26'!I3</f>
        <v>расстояние с места накопления отходов до полигона, км</v>
      </c>
      <c r="J3" s="139"/>
    </row>
    <row r="4" spans="1:10" s="119" customFormat="1" ht="43.5" customHeight="1">
      <c r="A4" s="51">
        <v>1</v>
      </c>
      <c r="B4" s="118" t="s">
        <v>603</v>
      </c>
      <c r="C4" s="45">
        <v>588</v>
      </c>
      <c r="D4" s="45">
        <v>210</v>
      </c>
      <c r="E4" s="65">
        <v>11</v>
      </c>
      <c r="F4" s="45">
        <v>21</v>
      </c>
      <c r="G4" s="45" t="s">
        <v>781</v>
      </c>
      <c r="H4" s="45">
        <v>46</v>
      </c>
      <c r="I4" s="45" t="s">
        <v>277</v>
      </c>
      <c r="J4" s="45" t="s">
        <v>506</v>
      </c>
    </row>
    <row r="5" spans="1:10" s="119" customFormat="1" ht="43.5" customHeight="1">
      <c r="A5" s="51">
        <v>2</v>
      </c>
      <c r="B5" s="118" t="s">
        <v>604</v>
      </c>
      <c r="C5" s="45">
        <v>169</v>
      </c>
      <c r="D5" s="45">
        <v>60</v>
      </c>
      <c r="E5" s="65">
        <v>18</v>
      </c>
      <c r="F5" s="45">
        <v>6</v>
      </c>
      <c r="G5" s="45" t="s">
        <v>781</v>
      </c>
      <c r="H5" s="45">
        <v>57</v>
      </c>
      <c r="I5" s="45" t="s">
        <v>277</v>
      </c>
      <c r="J5" s="45" t="s">
        <v>506</v>
      </c>
    </row>
    <row r="6" spans="1:10" s="119" customFormat="1" ht="43.5" customHeight="1">
      <c r="A6" s="51">
        <v>3</v>
      </c>
      <c r="B6" s="118" t="s">
        <v>605</v>
      </c>
      <c r="C6" s="45">
        <v>1420</v>
      </c>
      <c r="D6" s="45">
        <v>510</v>
      </c>
      <c r="E6" s="65">
        <v>18</v>
      </c>
      <c r="F6" s="45">
        <v>61</v>
      </c>
      <c r="G6" s="45" t="s">
        <v>781</v>
      </c>
      <c r="H6" s="45">
        <v>51</v>
      </c>
      <c r="I6" s="45" t="s">
        <v>277</v>
      </c>
      <c r="J6" s="45" t="s">
        <v>506</v>
      </c>
    </row>
    <row r="7" spans="1:10" s="119" customFormat="1" ht="43.5" customHeight="1">
      <c r="A7" s="51">
        <v>4</v>
      </c>
      <c r="B7" s="118" t="s">
        <v>606</v>
      </c>
      <c r="C7" s="45">
        <v>295</v>
      </c>
      <c r="D7" s="45">
        <v>110</v>
      </c>
      <c r="E7" s="65">
        <v>28</v>
      </c>
      <c r="F7" s="45">
        <v>23</v>
      </c>
      <c r="G7" s="45" t="s">
        <v>781</v>
      </c>
      <c r="H7" s="45">
        <v>63</v>
      </c>
      <c r="I7" s="45" t="s">
        <v>277</v>
      </c>
      <c r="J7" s="45" t="s">
        <v>506</v>
      </c>
    </row>
    <row r="8" spans="1:10" s="119" customFormat="1" ht="43.5" customHeight="1">
      <c r="A8" s="51">
        <v>5</v>
      </c>
      <c r="B8" s="118" t="s">
        <v>607</v>
      </c>
      <c r="C8" s="45">
        <v>128</v>
      </c>
      <c r="D8" s="45">
        <v>50</v>
      </c>
      <c r="E8" s="65">
        <v>22</v>
      </c>
      <c r="F8" s="45">
        <v>5</v>
      </c>
      <c r="G8" s="45" t="s">
        <v>781</v>
      </c>
      <c r="H8" s="45">
        <v>52</v>
      </c>
      <c r="I8" s="45" t="s">
        <v>277</v>
      </c>
      <c r="J8" s="45" t="s">
        <v>506</v>
      </c>
    </row>
    <row r="9" spans="1:10" s="119" customFormat="1" ht="43.5" customHeight="1">
      <c r="A9" s="51">
        <v>6</v>
      </c>
      <c r="B9" s="118" t="s">
        <v>608</v>
      </c>
      <c r="C9" s="45">
        <v>179</v>
      </c>
      <c r="D9" s="45">
        <v>60</v>
      </c>
      <c r="E9" s="65">
        <v>13</v>
      </c>
      <c r="F9" s="45">
        <v>7</v>
      </c>
      <c r="G9" s="45" t="s">
        <v>781</v>
      </c>
      <c r="H9" s="45">
        <v>46</v>
      </c>
      <c r="I9" s="45" t="s">
        <v>277</v>
      </c>
      <c r="J9" s="45" t="s">
        <v>506</v>
      </c>
    </row>
    <row r="10" spans="1:10" ht="43.5" customHeight="1">
      <c r="A10" s="51">
        <v>7</v>
      </c>
      <c r="B10" s="118" t="s">
        <v>609</v>
      </c>
      <c r="C10" s="45">
        <v>90</v>
      </c>
      <c r="D10" s="45">
        <v>30</v>
      </c>
      <c r="E10" s="65">
        <v>45</v>
      </c>
      <c r="F10" s="45">
        <v>4</v>
      </c>
      <c r="G10" s="45" t="s">
        <v>781</v>
      </c>
      <c r="H10" s="45">
        <v>71</v>
      </c>
      <c r="I10" s="45" t="s">
        <v>277</v>
      </c>
      <c r="J10" s="45" t="s">
        <v>506</v>
      </c>
    </row>
    <row r="11" spans="1:10" ht="43.5" customHeight="1">
      <c r="A11" s="51">
        <v>8</v>
      </c>
      <c r="B11" s="118" t="s">
        <v>610</v>
      </c>
      <c r="C11" s="45">
        <v>73</v>
      </c>
      <c r="D11" s="45">
        <v>30</v>
      </c>
      <c r="E11" s="65">
        <v>65</v>
      </c>
      <c r="F11" s="45">
        <v>3</v>
      </c>
      <c r="G11" s="45" t="s">
        <v>781</v>
      </c>
      <c r="H11" s="45">
        <v>90</v>
      </c>
      <c r="I11" s="45" t="s">
        <v>277</v>
      </c>
      <c r="J11" s="45" t="s">
        <v>506</v>
      </c>
    </row>
    <row r="12" spans="1:10" ht="43.5" customHeight="1">
      <c r="A12" s="51">
        <v>9</v>
      </c>
      <c r="B12" s="118" t="s">
        <v>611</v>
      </c>
      <c r="C12" s="45">
        <v>247</v>
      </c>
      <c r="D12" s="45">
        <v>90</v>
      </c>
      <c r="E12" s="65">
        <v>53</v>
      </c>
      <c r="F12" s="45">
        <v>7</v>
      </c>
      <c r="G12" s="45" t="s">
        <v>781</v>
      </c>
      <c r="H12" s="45">
        <v>78</v>
      </c>
      <c r="I12" s="45" t="s">
        <v>277</v>
      </c>
      <c r="J12" s="45" t="s">
        <v>506</v>
      </c>
    </row>
    <row r="13" spans="1:10" ht="43.5" customHeight="1">
      <c r="A13" s="51">
        <v>10</v>
      </c>
      <c r="B13" s="118" t="s">
        <v>612</v>
      </c>
      <c r="C13" s="45">
        <v>455</v>
      </c>
      <c r="D13" s="45">
        <v>160</v>
      </c>
      <c r="E13" s="65">
        <v>40</v>
      </c>
      <c r="F13" s="45">
        <v>20</v>
      </c>
      <c r="G13" s="45" t="s">
        <v>781</v>
      </c>
      <c r="H13" s="45">
        <v>66</v>
      </c>
      <c r="I13" s="45" t="s">
        <v>277</v>
      </c>
      <c r="J13" s="45" t="s">
        <v>506</v>
      </c>
    </row>
    <row r="14" spans="1:10" s="119" customFormat="1" ht="43.5" customHeight="1">
      <c r="A14" s="51">
        <v>11</v>
      </c>
      <c r="B14" s="118" t="s">
        <v>613</v>
      </c>
      <c r="C14" s="45">
        <v>698</v>
      </c>
      <c r="D14" s="45">
        <v>250</v>
      </c>
      <c r="E14" s="65">
        <v>17</v>
      </c>
      <c r="F14" s="45">
        <v>29</v>
      </c>
      <c r="G14" s="45" t="s">
        <v>781</v>
      </c>
      <c r="H14" s="45">
        <v>43</v>
      </c>
      <c r="I14" s="45" t="s">
        <v>277</v>
      </c>
      <c r="J14" s="45" t="s">
        <v>506</v>
      </c>
    </row>
    <row r="15" spans="1:10" ht="43.5" customHeight="1">
      <c r="A15" s="51">
        <v>12</v>
      </c>
      <c r="B15" s="118" t="s">
        <v>614</v>
      </c>
      <c r="C15" s="45">
        <v>443</v>
      </c>
      <c r="D15" s="45">
        <v>160</v>
      </c>
      <c r="E15" s="65">
        <v>58</v>
      </c>
      <c r="F15" s="45">
        <v>17</v>
      </c>
      <c r="G15" s="45" t="s">
        <v>781</v>
      </c>
      <c r="H15" s="45">
        <v>80</v>
      </c>
      <c r="I15" s="45" t="s">
        <v>277</v>
      </c>
      <c r="J15" s="45" t="s">
        <v>506</v>
      </c>
    </row>
    <row r="16" spans="1:10" ht="43.5" customHeight="1">
      <c r="A16" s="51">
        <v>13</v>
      </c>
      <c r="B16" s="118" t="s">
        <v>615</v>
      </c>
      <c r="C16" s="45">
        <v>190</v>
      </c>
      <c r="D16" s="45">
        <v>70</v>
      </c>
      <c r="E16" s="65">
        <v>69</v>
      </c>
      <c r="F16" s="45">
        <v>6</v>
      </c>
      <c r="G16" s="45" t="s">
        <v>781</v>
      </c>
      <c r="H16" s="45">
        <v>81</v>
      </c>
      <c r="I16" s="45" t="s">
        <v>277</v>
      </c>
      <c r="J16" s="45" t="s">
        <v>506</v>
      </c>
    </row>
    <row r="17" spans="1:10" ht="43.5" customHeight="1">
      <c r="A17" s="51">
        <v>14</v>
      </c>
      <c r="B17" s="118" t="s">
        <v>111</v>
      </c>
      <c r="C17" s="45">
        <v>899</v>
      </c>
      <c r="D17" s="45">
        <v>320</v>
      </c>
      <c r="E17" s="65">
        <v>32</v>
      </c>
      <c r="F17" s="45">
        <v>38</v>
      </c>
      <c r="G17" s="45" t="s">
        <v>781</v>
      </c>
      <c r="H17" s="45">
        <v>58</v>
      </c>
      <c r="I17" s="45" t="s">
        <v>277</v>
      </c>
      <c r="J17" s="45" t="s">
        <v>506</v>
      </c>
    </row>
    <row r="18" spans="1:10" s="119" customFormat="1" ht="43.5" customHeight="1">
      <c r="A18" s="51">
        <v>15</v>
      </c>
      <c r="B18" s="118" t="s">
        <v>616</v>
      </c>
      <c r="C18" s="45">
        <v>151</v>
      </c>
      <c r="D18" s="45">
        <v>50</v>
      </c>
      <c r="E18" s="65">
        <v>25</v>
      </c>
      <c r="F18" s="45">
        <v>6</v>
      </c>
      <c r="G18" s="45" t="s">
        <v>781</v>
      </c>
      <c r="H18" s="45">
        <v>60</v>
      </c>
      <c r="I18" s="45" t="s">
        <v>277</v>
      </c>
      <c r="J18" s="45" t="s">
        <v>506</v>
      </c>
    </row>
    <row r="19" spans="1:10" s="119" customFormat="1" ht="43.5" customHeight="1">
      <c r="A19" s="51">
        <v>16</v>
      </c>
      <c r="B19" s="118" t="s">
        <v>617</v>
      </c>
      <c r="C19" s="45">
        <v>1328</v>
      </c>
      <c r="D19" s="45">
        <v>470</v>
      </c>
      <c r="E19" s="65">
        <v>20</v>
      </c>
      <c r="F19" s="45">
        <v>51</v>
      </c>
      <c r="G19" s="45" t="s">
        <v>781</v>
      </c>
      <c r="H19" s="45">
        <v>56</v>
      </c>
      <c r="I19" s="45" t="s">
        <v>277</v>
      </c>
      <c r="J19" s="45" t="s">
        <v>506</v>
      </c>
    </row>
    <row r="20" spans="1:10" ht="43.5" customHeight="1">
      <c r="A20" s="51">
        <v>17</v>
      </c>
      <c r="B20" s="118" t="s">
        <v>618</v>
      </c>
      <c r="C20" s="45">
        <v>377</v>
      </c>
      <c r="D20" s="45">
        <v>130</v>
      </c>
      <c r="E20" s="65">
        <v>42</v>
      </c>
      <c r="F20" s="45">
        <v>17</v>
      </c>
      <c r="G20" s="45" t="s">
        <v>781</v>
      </c>
      <c r="H20" s="45">
        <v>67</v>
      </c>
      <c r="I20" s="45" t="s">
        <v>277</v>
      </c>
      <c r="J20" s="45" t="s">
        <v>506</v>
      </c>
    </row>
    <row r="21" spans="1:10" ht="43.5" customHeight="1">
      <c r="A21" s="51">
        <v>18</v>
      </c>
      <c r="B21" s="118" t="s">
        <v>442</v>
      </c>
      <c r="C21" s="45">
        <v>1719</v>
      </c>
      <c r="D21" s="45">
        <v>610</v>
      </c>
      <c r="E21" s="65">
        <v>22</v>
      </c>
      <c r="F21" s="45">
        <v>72</v>
      </c>
      <c r="G21" s="45" t="s">
        <v>781</v>
      </c>
      <c r="H21" s="45">
        <v>54</v>
      </c>
      <c r="I21" s="45" t="s">
        <v>277</v>
      </c>
      <c r="J21" s="45" t="s">
        <v>506</v>
      </c>
    </row>
    <row r="22" spans="1:10" ht="43.5" customHeight="1">
      <c r="A22" s="51">
        <v>19</v>
      </c>
      <c r="B22" s="118" t="s">
        <v>619</v>
      </c>
      <c r="C22" s="45">
        <v>141</v>
      </c>
      <c r="D22" s="45">
        <v>50</v>
      </c>
      <c r="E22" s="65">
        <v>28</v>
      </c>
      <c r="F22" s="45">
        <v>6</v>
      </c>
      <c r="G22" s="45" t="s">
        <v>781</v>
      </c>
      <c r="H22" s="45">
        <v>59</v>
      </c>
      <c r="I22" s="45" t="s">
        <v>277</v>
      </c>
      <c r="J22" s="45" t="s">
        <v>506</v>
      </c>
    </row>
    <row r="23" spans="1:10" s="119" customFormat="1" ht="43.5" customHeight="1">
      <c r="A23" s="51">
        <v>20</v>
      </c>
      <c r="B23" s="118" t="s">
        <v>620</v>
      </c>
      <c r="C23" s="45">
        <v>793</v>
      </c>
      <c r="D23" s="45">
        <v>280</v>
      </c>
      <c r="E23" s="65">
        <v>23</v>
      </c>
      <c r="F23" s="45">
        <v>28</v>
      </c>
      <c r="G23" s="45" t="s">
        <v>781</v>
      </c>
      <c r="H23" s="45">
        <v>27</v>
      </c>
      <c r="I23" s="45" t="s">
        <v>277</v>
      </c>
      <c r="J23" s="45" t="s">
        <v>506</v>
      </c>
    </row>
    <row r="24" spans="1:10" s="119" customFormat="1" ht="43.5" customHeight="1">
      <c r="A24" s="51">
        <v>21</v>
      </c>
      <c r="B24" s="118" t="s">
        <v>621</v>
      </c>
      <c r="C24" s="45">
        <v>206</v>
      </c>
      <c r="D24" s="45">
        <v>70</v>
      </c>
      <c r="E24" s="65">
        <v>15</v>
      </c>
      <c r="F24" s="45">
        <v>7</v>
      </c>
      <c r="G24" s="45" t="s">
        <v>781</v>
      </c>
      <c r="H24" s="45">
        <v>22</v>
      </c>
      <c r="I24" s="45" t="s">
        <v>277</v>
      </c>
      <c r="J24" s="45" t="s">
        <v>506</v>
      </c>
    </row>
    <row r="25" spans="1:10" s="119" customFormat="1" ht="43.5" customHeight="1">
      <c r="A25" s="51">
        <v>22</v>
      </c>
      <c r="B25" s="118" t="s">
        <v>622</v>
      </c>
      <c r="C25" s="45">
        <v>849</v>
      </c>
      <c r="D25" s="45">
        <v>300</v>
      </c>
      <c r="E25" s="65">
        <v>19</v>
      </c>
      <c r="F25" s="45">
        <v>29</v>
      </c>
      <c r="G25" s="45" t="s">
        <v>781</v>
      </c>
      <c r="H25" s="45">
        <v>35</v>
      </c>
      <c r="I25" s="45" t="s">
        <v>277</v>
      </c>
      <c r="J25" s="45" t="s">
        <v>506</v>
      </c>
    </row>
    <row r="26" spans="1:10" s="119" customFormat="1" ht="43.5" customHeight="1">
      <c r="A26" s="51">
        <v>23</v>
      </c>
      <c r="B26" s="118" t="s">
        <v>623</v>
      </c>
      <c r="C26" s="45">
        <v>691</v>
      </c>
      <c r="D26" s="45">
        <v>250</v>
      </c>
      <c r="E26" s="65">
        <v>5.2</v>
      </c>
      <c r="F26" s="45">
        <v>23</v>
      </c>
      <c r="G26" s="45" t="s">
        <v>781</v>
      </c>
      <c r="H26" s="45">
        <v>40</v>
      </c>
      <c r="I26" s="45" t="s">
        <v>277</v>
      </c>
      <c r="J26" s="45" t="s">
        <v>506</v>
      </c>
    </row>
    <row r="27" spans="1:10" s="119" customFormat="1" ht="43.5" customHeight="1">
      <c r="A27" s="51">
        <v>24</v>
      </c>
      <c r="B27" s="118" t="s">
        <v>624</v>
      </c>
      <c r="C27" s="45">
        <v>332</v>
      </c>
      <c r="D27" s="45">
        <v>120</v>
      </c>
      <c r="E27" s="65">
        <v>20</v>
      </c>
      <c r="F27" s="45">
        <v>12</v>
      </c>
      <c r="G27" s="45" t="s">
        <v>781</v>
      </c>
      <c r="H27" s="45">
        <v>78</v>
      </c>
      <c r="I27" s="45" t="s">
        <v>277</v>
      </c>
      <c r="J27" s="45" t="s">
        <v>506</v>
      </c>
    </row>
    <row r="28" spans="1:10" s="119" customFormat="1" ht="43.5" customHeight="1">
      <c r="A28" s="51">
        <v>25</v>
      </c>
      <c r="B28" s="118" t="s">
        <v>625</v>
      </c>
      <c r="C28" s="45">
        <v>520</v>
      </c>
      <c r="D28" s="45">
        <v>190</v>
      </c>
      <c r="E28" s="65">
        <v>9</v>
      </c>
      <c r="F28" s="45">
        <v>18</v>
      </c>
      <c r="G28" s="45" t="s">
        <v>781</v>
      </c>
      <c r="H28" s="45">
        <v>45</v>
      </c>
      <c r="I28" s="45" t="s">
        <v>277</v>
      </c>
      <c r="J28" s="45" t="s">
        <v>506</v>
      </c>
    </row>
    <row r="29" spans="1:10" s="120" customFormat="1" ht="68.25" customHeight="1">
      <c r="A29" s="51">
        <v>26</v>
      </c>
      <c r="B29" s="118" t="s">
        <v>626</v>
      </c>
      <c r="C29" s="45">
        <v>7136</v>
      </c>
      <c r="D29" s="45">
        <v>2540</v>
      </c>
      <c r="E29" s="65" t="s">
        <v>277</v>
      </c>
      <c r="F29" s="45">
        <v>251</v>
      </c>
      <c r="G29" s="45" t="s">
        <v>781</v>
      </c>
      <c r="H29" s="45">
        <v>36</v>
      </c>
      <c r="I29" s="45" t="s">
        <v>277</v>
      </c>
      <c r="J29" s="45" t="s">
        <v>506</v>
      </c>
    </row>
    <row r="30" spans="1:10" s="100" customFormat="1" ht="43.5" customHeight="1">
      <c r="A30" s="51">
        <v>27</v>
      </c>
      <c r="B30" s="118" t="s">
        <v>627</v>
      </c>
      <c r="C30" s="45">
        <v>728</v>
      </c>
      <c r="D30" s="45">
        <v>260</v>
      </c>
      <c r="E30" s="65">
        <v>18</v>
      </c>
      <c r="F30" s="45">
        <v>31</v>
      </c>
      <c r="G30" s="45" t="s">
        <v>781</v>
      </c>
      <c r="H30" s="45">
        <v>23</v>
      </c>
      <c r="I30" s="45" t="s">
        <v>277</v>
      </c>
      <c r="J30" s="45" t="s">
        <v>506</v>
      </c>
    </row>
    <row r="31" spans="1:10" s="74" customFormat="1" ht="51" customHeight="1">
      <c r="A31" s="4"/>
      <c r="B31" s="5" t="s">
        <v>532</v>
      </c>
      <c r="C31" s="10">
        <f>SUM(C4:C30)</f>
        <v>20845</v>
      </c>
      <c r="D31" s="9">
        <f>SUM(D4:D30)</f>
        <v>7430</v>
      </c>
      <c r="E31" s="101"/>
      <c r="F31" s="1">
        <f>SUM(F4:F30)</f>
        <v>798</v>
      </c>
      <c r="G31" s="1"/>
      <c r="H31" s="1"/>
      <c r="I31" s="1"/>
      <c r="J31" s="1"/>
    </row>
    <row r="32" ht="51" customHeight="1"/>
  </sheetData>
  <sheetProtection/>
  <mergeCells count="8">
    <mergeCell ref="A1:J1"/>
    <mergeCell ref="J2:J3"/>
    <mergeCell ref="A2:A3"/>
    <mergeCell ref="B2:B3"/>
    <mergeCell ref="C2:C3"/>
    <mergeCell ref="D2:D3"/>
    <mergeCell ref="E2:E3"/>
    <mergeCell ref="F2:I2"/>
  </mergeCells>
  <printOptions/>
  <pageMargins left="0.28" right="0.24" top="0.17" bottom="0.29" header="0.5" footer="0.17"/>
  <pageSetup fitToHeight="0" fitToWidth="1" horizontalDpi="600" verticalDpi="600" orientation="landscape" paperSize="9" scale="4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55" zoomScaleNormal="55" zoomScaleSheetLayoutView="55" zoomScalePageLayoutView="0" workbookViewId="0" topLeftCell="A1">
      <selection activeCell="I9" sqref="I9"/>
    </sheetView>
  </sheetViews>
  <sheetFormatPr defaultColWidth="9.00390625" defaultRowHeight="12.75"/>
  <cols>
    <col min="1" max="1" width="9.125" style="21" customWidth="1"/>
    <col min="2" max="2" width="29.75390625" style="50" customWidth="1"/>
    <col min="3" max="3" width="24.25390625" style="50" customWidth="1"/>
    <col min="4" max="4" width="20.00390625" style="50" customWidth="1"/>
    <col min="5" max="5" width="29.25390625" style="50" customWidth="1"/>
    <col min="6" max="6" width="33.375" style="50" customWidth="1"/>
    <col min="7" max="7" width="61.875" style="50" customWidth="1"/>
    <col min="8" max="8" width="20.625" style="50" customWidth="1"/>
    <col min="9" max="9" width="23.125" style="50" customWidth="1"/>
    <col min="10" max="10" width="70.125" style="50" customWidth="1"/>
    <col min="11" max="11" width="8.75390625" style="50" customWidth="1"/>
    <col min="12" max="14" width="9.125" style="50" hidden="1" customWidth="1"/>
    <col min="15" max="15" width="17.75390625" style="50" customWidth="1"/>
    <col min="16" max="16384" width="9.125" style="50" customWidth="1"/>
  </cols>
  <sheetData>
    <row r="1" spans="1:10" ht="20.25" customHeight="1">
      <c r="A1" s="157" t="s">
        <v>380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50.25" customHeight="1">
      <c r="A2" s="140" t="s">
        <v>525</v>
      </c>
      <c r="B2" s="140" t="s">
        <v>535</v>
      </c>
      <c r="C2" s="145" t="s">
        <v>526</v>
      </c>
      <c r="D2" s="140" t="s">
        <v>261</v>
      </c>
      <c r="E2" s="147" t="s">
        <v>533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38"/>
      <c r="B3" s="138"/>
      <c r="C3" s="149"/>
      <c r="D3" s="138"/>
      <c r="E3" s="152"/>
      <c r="F3" s="129" t="s">
        <v>536</v>
      </c>
      <c r="G3" s="129" t="s">
        <v>531</v>
      </c>
      <c r="H3" s="2" t="str">
        <f>'27'!H3</f>
        <v>расстояние до места накопления отходов, км</v>
      </c>
      <c r="I3" s="2" t="str">
        <f>'27'!I3</f>
        <v>расстояние с места накопления отходов до полигона, км</v>
      </c>
      <c r="J3" s="148"/>
    </row>
    <row r="4" spans="1:10" s="122" customFormat="1" ht="46.5" customHeight="1">
      <c r="A4" s="66">
        <v>1</v>
      </c>
      <c r="B4" s="45" t="s">
        <v>382</v>
      </c>
      <c r="C4" s="45">
        <v>197</v>
      </c>
      <c r="D4" s="45">
        <v>100</v>
      </c>
      <c r="E4" s="65">
        <v>91</v>
      </c>
      <c r="F4" s="121" t="s">
        <v>359</v>
      </c>
      <c r="G4" s="125" t="s">
        <v>504</v>
      </c>
      <c r="H4" s="86" t="s">
        <v>277</v>
      </c>
      <c r="I4" s="86">
        <v>91</v>
      </c>
      <c r="J4" s="45" t="s">
        <v>506</v>
      </c>
    </row>
    <row r="5" spans="1:10" s="122" customFormat="1" ht="39" customHeight="1">
      <c r="A5" s="66">
        <v>2</v>
      </c>
      <c r="B5" s="45" t="s">
        <v>381</v>
      </c>
      <c r="C5" s="45">
        <v>132</v>
      </c>
      <c r="D5" s="45">
        <v>70</v>
      </c>
      <c r="E5" s="65">
        <v>46</v>
      </c>
      <c r="F5" s="121" t="s">
        <v>359</v>
      </c>
      <c r="G5" s="86" t="s">
        <v>709</v>
      </c>
      <c r="H5" s="86">
        <v>61</v>
      </c>
      <c r="I5" s="86" t="s">
        <v>277</v>
      </c>
      <c r="J5" s="45" t="s">
        <v>506</v>
      </c>
    </row>
    <row r="6" spans="1:10" ht="47.25" customHeight="1">
      <c r="A6" s="66">
        <v>3</v>
      </c>
      <c r="B6" s="45" t="s">
        <v>383</v>
      </c>
      <c r="C6" s="45">
        <v>1131</v>
      </c>
      <c r="D6" s="45">
        <v>530</v>
      </c>
      <c r="E6" s="65">
        <v>16</v>
      </c>
      <c r="F6" s="121" t="s">
        <v>360</v>
      </c>
      <c r="G6" s="86" t="s">
        <v>709</v>
      </c>
      <c r="H6" s="86">
        <v>14</v>
      </c>
      <c r="I6" s="86" t="s">
        <v>277</v>
      </c>
      <c r="J6" s="45" t="s">
        <v>710</v>
      </c>
    </row>
    <row r="7" spans="1:10" s="122" customFormat="1" ht="44.25" customHeight="1">
      <c r="A7" s="66">
        <v>4</v>
      </c>
      <c r="B7" s="45" t="s">
        <v>384</v>
      </c>
      <c r="C7" s="45">
        <v>1349</v>
      </c>
      <c r="D7" s="45">
        <v>650</v>
      </c>
      <c r="E7" s="65">
        <v>170</v>
      </c>
      <c r="F7" s="121" t="s">
        <v>361</v>
      </c>
      <c r="G7" s="125" t="s">
        <v>504</v>
      </c>
      <c r="H7" s="86" t="s">
        <v>277</v>
      </c>
      <c r="I7" s="86">
        <v>170</v>
      </c>
      <c r="J7" s="45" t="s">
        <v>825</v>
      </c>
    </row>
    <row r="8" spans="1:10" s="122" customFormat="1" ht="42.75" customHeight="1">
      <c r="A8" s="66">
        <v>5</v>
      </c>
      <c r="B8" s="45" t="s">
        <v>385</v>
      </c>
      <c r="C8" s="45">
        <v>268</v>
      </c>
      <c r="D8" s="45">
        <v>130</v>
      </c>
      <c r="E8" s="65">
        <v>42</v>
      </c>
      <c r="F8" s="121" t="s">
        <v>359</v>
      </c>
      <c r="G8" s="86" t="s">
        <v>709</v>
      </c>
      <c r="H8" s="86">
        <v>44</v>
      </c>
      <c r="I8" s="86" t="s">
        <v>277</v>
      </c>
      <c r="J8" s="45" t="s">
        <v>506</v>
      </c>
    </row>
    <row r="9" spans="1:10" s="122" customFormat="1" ht="39.75" customHeight="1">
      <c r="A9" s="66">
        <v>6</v>
      </c>
      <c r="B9" s="45" t="s">
        <v>386</v>
      </c>
      <c r="C9" s="45">
        <v>375</v>
      </c>
      <c r="D9" s="45">
        <v>180</v>
      </c>
      <c r="E9" s="65">
        <v>130</v>
      </c>
      <c r="F9" s="121" t="s">
        <v>362</v>
      </c>
      <c r="G9" s="125" t="s">
        <v>504</v>
      </c>
      <c r="H9" s="86" t="s">
        <v>277</v>
      </c>
      <c r="I9" s="86">
        <v>130</v>
      </c>
      <c r="J9" s="45" t="s">
        <v>824</v>
      </c>
    </row>
    <row r="10" spans="1:10" s="122" customFormat="1" ht="39.75" customHeight="1">
      <c r="A10" s="66">
        <v>7</v>
      </c>
      <c r="B10" s="45" t="s">
        <v>211</v>
      </c>
      <c r="C10" s="45">
        <v>382</v>
      </c>
      <c r="D10" s="45">
        <v>190</v>
      </c>
      <c r="E10" s="65">
        <v>180</v>
      </c>
      <c r="F10" s="121" t="s">
        <v>363</v>
      </c>
      <c r="G10" s="125" t="s">
        <v>504</v>
      </c>
      <c r="H10" s="86" t="s">
        <v>277</v>
      </c>
      <c r="I10" s="86">
        <v>180</v>
      </c>
      <c r="J10" s="45" t="s">
        <v>506</v>
      </c>
    </row>
    <row r="11" spans="1:10" s="122" customFormat="1" ht="39.75" customHeight="1">
      <c r="A11" s="66">
        <v>8</v>
      </c>
      <c r="B11" s="45" t="s">
        <v>387</v>
      </c>
      <c r="C11" s="45">
        <v>600</v>
      </c>
      <c r="D11" s="45">
        <v>220</v>
      </c>
      <c r="E11" s="65">
        <v>95</v>
      </c>
      <c r="F11" s="121" t="s">
        <v>364</v>
      </c>
      <c r="G11" s="125" t="s">
        <v>504</v>
      </c>
      <c r="H11" s="86" t="s">
        <v>277</v>
      </c>
      <c r="I11" s="86">
        <v>95</v>
      </c>
      <c r="J11" s="45" t="s">
        <v>506</v>
      </c>
    </row>
    <row r="12" spans="1:10" s="122" customFormat="1" ht="39.75" customHeight="1">
      <c r="A12" s="66">
        <v>9</v>
      </c>
      <c r="B12" s="45" t="s">
        <v>388</v>
      </c>
      <c r="C12" s="45">
        <v>321</v>
      </c>
      <c r="D12" s="45">
        <v>160</v>
      </c>
      <c r="E12" s="65">
        <v>250</v>
      </c>
      <c r="F12" s="121" t="s">
        <v>365</v>
      </c>
      <c r="G12" s="125" t="s">
        <v>504</v>
      </c>
      <c r="H12" s="86" t="s">
        <v>277</v>
      </c>
      <c r="I12" s="86">
        <v>79</v>
      </c>
      <c r="J12" s="45" t="s">
        <v>506</v>
      </c>
    </row>
    <row r="13" spans="1:10" s="122" customFormat="1" ht="20.25">
      <c r="A13" s="66">
        <v>10</v>
      </c>
      <c r="B13" s="45" t="s">
        <v>389</v>
      </c>
      <c r="C13" s="45">
        <v>249</v>
      </c>
      <c r="D13" s="45">
        <v>120</v>
      </c>
      <c r="E13" s="65">
        <v>150</v>
      </c>
      <c r="F13" s="121" t="s">
        <v>366</v>
      </c>
      <c r="G13" s="125" t="s">
        <v>504</v>
      </c>
      <c r="H13" s="86" t="s">
        <v>277</v>
      </c>
      <c r="I13" s="86">
        <v>150</v>
      </c>
      <c r="J13" s="45" t="s">
        <v>506</v>
      </c>
    </row>
    <row r="14" spans="1:10" s="122" customFormat="1" ht="39.75" customHeight="1">
      <c r="A14" s="66">
        <v>11</v>
      </c>
      <c r="B14" s="45" t="s">
        <v>390</v>
      </c>
      <c r="C14" s="45">
        <v>443</v>
      </c>
      <c r="D14" s="45">
        <v>220</v>
      </c>
      <c r="E14" s="65">
        <v>450</v>
      </c>
      <c r="F14" s="121" t="s">
        <v>367</v>
      </c>
      <c r="G14" s="125" t="s">
        <v>504</v>
      </c>
      <c r="H14" s="86" t="s">
        <v>277</v>
      </c>
      <c r="I14" s="86">
        <v>460</v>
      </c>
      <c r="J14" s="45" t="s">
        <v>506</v>
      </c>
    </row>
    <row r="15" spans="1:10" s="123" customFormat="1" ht="42" customHeight="1">
      <c r="A15" s="66">
        <v>12</v>
      </c>
      <c r="B15" s="45" t="s">
        <v>391</v>
      </c>
      <c r="C15" s="45">
        <v>762</v>
      </c>
      <c r="D15" s="45">
        <v>370</v>
      </c>
      <c r="E15" s="65">
        <v>12</v>
      </c>
      <c r="F15" s="121" t="s">
        <v>368</v>
      </c>
      <c r="G15" s="45" t="s">
        <v>308</v>
      </c>
      <c r="H15" s="86">
        <v>13</v>
      </c>
      <c r="I15" s="86" t="s">
        <v>277</v>
      </c>
      <c r="J15" s="45" t="s">
        <v>506</v>
      </c>
    </row>
    <row r="16" spans="1:10" s="122" customFormat="1" ht="39.75" customHeight="1">
      <c r="A16" s="66">
        <v>13</v>
      </c>
      <c r="B16" s="45" t="s">
        <v>392</v>
      </c>
      <c r="C16" s="45">
        <v>389</v>
      </c>
      <c r="D16" s="45">
        <v>190</v>
      </c>
      <c r="E16" s="65">
        <v>220</v>
      </c>
      <c r="F16" s="121" t="s">
        <v>369</v>
      </c>
      <c r="G16" s="125" t="s">
        <v>504</v>
      </c>
      <c r="H16" s="86" t="s">
        <v>277</v>
      </c>
      <c r="I16" s="86">
        <v>220</v>
      </c>
      <c r="J16" s="45" t="s">
        <v>506</v>
      </c>
    </row>
    <row r="17" spans="1:10" s="122" customFormat="1" ht="56.25" customHeight="1">
      <c r="A17" s="66">
        <v>14</v>
      </c>
      <c r="B17" s="45" t="s">
        <v>393</v>
      </c>
      <c r="C17" s="45">
        <v>573</v>
      </c>
      <c r="D17" s="45">
        <v>280</v>
      </c>
      <c r="E17" s="65">
        <v>360</v>
      </c>
      <c r="F17" s="121" t="s">
        <v>370</v>
      </c>
      <c r="G17" s="125" t="s">
        <v>504</v>
      </c>
      <c r="H17" s="86" t="s">
        <v>277</v>
      </c>
      <c r="I17" s="86">
        <v>360</v>
      </c>
      <c r="J17" s="45" t="s">
        <v>506</v>
      </c>
    </row>
    <row r="18" spans="1:10" s="122" customFormat="1" ht="54" customHeight="1">
      <c r="A18" s="66">
        <v>15</v>
      </c>
      <c r="B18" s="45" t="s">
        <v>394</v>
      </c>
      <c r="C18" s="45">
        <v>331</v>
      </c>
      <c r="D18" s="45">
        <v>160</v>
      </c>
      <c r="E18" s="65">
        <v>83</v>
      </c>
      <c r="F18" s="121" t="s">
        <v>371</v>
      </c>
      <c r="G18" s="125" t="s">
        <v>504</v>
      </c>
      <c r="H18" s="86" t="s">
        <v>277</v>
      </c>
      <c r="I18" s="86">
        <v>83</v>
      </c>
      <c r="J18" s="45" t="s">
        <v>506</v>
      </c>
    </row>
    <row r="19" spans="1:10" s="122" customFormat="1" ht="39.75" customHeight="1">
      <c r="A19" s="66">
        <v>16</v>
      </c>
      <c r="B19" s="45" t="s">
        <v>395</v>
      </c>
      <c r="C19" s="45">
        <v>207</v>
      </c>
      <c r="D19" s="45">
        <v>100</v>
      </c>
      <c r="E19" s="65">
        <v>230</v>
      </c>
      <c r="F19" s="121" t="s">
        <v>372</v>
      </c>
      <c r="G19" s="125" t="s">
        <v>504</v>
      </c>
      <c r="H19" s="86" t="s">
        <v>277</v>
      </c>
      <c r="I19" s="86">
        <v>230</v>
      </c>
      <c r="J19" s="45" t="s">
        <v>506</v>
      </c>
    </row>
    <row r="20" spans="1:10" s="122" customFormat="1" ht="39.75" customHeight="1">
      <c r="A20" s="66">
        <v>17</v>
      </c>
      <c r="B20" s="45" t="s">
        <v>396</v>
      </c>
      <c r="C20" s="45">
        <v>1167</v>
      </c>
      <c r="D20" s="45">
        <v>570</v>
      </c>
      <c r="E20" s="65">
        <v>350</v>
      </c>
      <c r="F20" s="121" t="s">
        <v>373</v>
      </c>
      <c r="G20" s="125" t="s">
        <v>504</v>
      </c>
      <c r="H20" s="86" t="s">
        <v>277</v>
      </c>
      <c r="I20" s="86">
        <v>360</v>
      </c>
      <c r="J20" s="45" t="s">
        <v>506</v>
      </c>
    </row>
    <row r="21" spans="1:10" s="122" customFormat="1" ht="37.5" customHeight="1">
      <c r="A21" s="66">
        <v>18</v>
      </c>
      <c r="B21" s="45" t="s">
        <v>397</v>
      </c>
      <c r="C21" s="45">
        <v>611</v>
      </c>
      <c r="D21" s="45">
        <v>300</v>
      </c>
      <c r="E21" s="65">
        <v>59</v>
      </c>
      <c r="F21" s="121" t="s">
        <v>374</v>
      </c>
      <c r="G21" s="86" t="s">
        <v>709</v>
      </c>
      <c r="H21" s="86">
        <v>62</v>
      </c>
      <c r="I21" s="86" t="s">
        <v>277</v>
      </c>
      <c r="J21" s="45" t="s">
        <v>506</v>
      </c>
    </row>
    <row r="22" spans="1:10" s="124" customFormat="1" ht="93" customHeight="1">
      <c r="A22" s="66">
        <v>21</v>
      </c>
      <c r="B22" s="45" t="s">
        <v>398</v>
      </c>
      <c r="C22" s="45">
        <v>2664</v>
      </c>
      <c r="D22" s="45">
        <v>1300</v>
      </c>
      <c r="E22" s="65">
        <v>130</v>
      </c>
      <c r="F22" s="121" t="s">
        <v>375</v>
      </c>
      <c r="G22" s="125" t="s">
        <v>504</v>
      </c>
      <c r="H22" s="86" t="s">
        <v>277</v>
      </c>
      <c r="I22" s="86">
        <v>55</v>
      </c>
      <c r="J22" s="45" t="s">
        <v>822</v>
      </c>
    </row>
    <row r="23" spans="1:10" ht="93.75" customHeight="1">
      <c r="A23" s="2"/>
      <c r="B23" s="2" t="s">
        <v>532</v>
      </c>
      <c r="C23" s="2">
        <f>SUM(C4:C22)</f>
        <v>12151</v>
      </c>
      <c r="D23" s="2">
        <f>SUM(D4:D22)</f>
        <v>5840</v>
      </c>
      <c r="E23" s="1"/>
      <c r="F23" s="1" t="s">
        <v>22</v>
      </c>
      <c r="G23" s="1">
        <v>14</v>
      </c>
      <c r="H23" s="86"/>
      <c r="I23" s="86"/>
      <c r="J23" s="1" t="s">
        <v>823</v>
      </c>
    </row>
    <row r="24" spans="2:5" ht="20.25">
      <c r="B24" s="17"/>
      <c r="C24" s="17"/>
      <c r="D24" s="17"/>
      <c r="E24" s="17"/>
    </row>
    <row r="25" spans="2:5" ht="20.25">
      <c r="B25" s="17"/>
      <c r="C25" s="17"/>
      <c r="D25" s="17"/>
      <c r="E25" s="17"/>
    </row>
    <row r="26" spans="2:5" ht="20.25">
      <c r="B26" s="17"/>
      <c r="C26" s="17"/>
      <c r="D26" s="17"/>
      <c r="E26" s="17"/>
    </row>
    <row r="27" spans="2:5" ht="20.25">
      <c r="B27" s="17"/>
      <c r="C27" s="17"/>
      <c r="D27" s="17"/>
      <c r="E27" s="17"/>
    </row>
  </sheetData>
  <sheetProtection/>
  <mergeCells count="8">
    <mergeCell ref="A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55" zoomScaleNormal="55" zoomScaleSheetLayoutView="55" zoomScalePageLayoutView="0" workbookViewId="0" topLeftCell="A3">
      <selection activeCell="H7" sqref="H7"/>
    </sheetView>
  </sheetViews>
  <sheetFormatPr defaultColWidth="9.00390625" defaultRowHeight="12.75"/>
  <cols>
    <col min="1" max="1" width="14.875" style="74" customWidth="1"/>
    <col min="2" max="2" width="45.75390625" style="50" customWidth="1"/>
    <col min="3" max="3" width="22.375" style="74" customWidth="1"/>
    <col min="4" max="4" width="27.75390625" style="74" customWidth="1"/>
    <col min="5" max="5" width="32.25390625" style="74" customWidth="1"/>
    <col min="6" max="6" width="34.625" style="74" customWidth="1"/>
    <col min="7" max="7" width="123.875" style="74" customWidth="1"/>
    <col min="8" max="8" width="42.25390625" style="74" customWidth="1"/>
    <col min="9" max="9" width="27.00390625" style="74" customWidth="1"/>
    <col min="10" max="10" width="89.00390625" style="74" customWidth="1"/>
    <col min="11" max="12" width="9.125" style="74" customWidth="1"/>
    <col min="13" max="13" width="35.00390625" style="74" customWidth="1"/>
    <col min="14" max="16384" width="9.125" style="74" customWidth="1"/>
  </cols>
  <sheetData>
    <row r="1" spans="1:10" ht="25.5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50.25" customHeight="1">
      <c r="A2" s="140" t="s">
        <v>525</v>
      </c>
      <c r="B2" s="140" t="s">
        <v>275</v>
      </c>
      <c r="C2" s="140" t="s">
        <v>526</v>
      </c>
      <c r="D2" s="144" t="s">
        <v>698</v>
      </c>
      <c r="E2" s="140" t="s">
        <v>18</v>
      </c>
      <c r="F2" s="145" t="s">
        <v>529</v>
      </c>
      <c r="G2" s="146"/>
      <c r="H2" s="146"/>
      <c r="I2" s="147"/>
      <c r="J2" s="140" t="s">
        <v>528</v>
      </c>
    </row>
    <row r="3" spans="1:10" ht="111.75" customHeight="1">
      <c r="A3" s="140"/>
      <c r="B3" s="140"/>
      <c r="C3" s="140"/>
      <c r="D3" s="144"/>
      <c r="E3" s="140"/>
      <c r="F3" s="2" t="s">
        <v>663</v>
      </c>
      <c r="G3" s="2" t="s">
        <v>531</v>
      </c>
      <c r="H3" s="2" t="str">
        <f>1!H3</f>
        <v>расстояние до места накопления отходов, км</v>
      </c>
      <c r="I3" s="2" t="str">
        <f>1!I3</f>
        <v>расстояние с места накопления отходов до полигона, км</v>
      </c>
      <c r="J3" s="140"/>
    </row>
    <row r="4" spans="1:10" ht="97.5" customHeight="1">
      <c r="A4" s="1">
        <v>1</v>
      </c>
      <c r="B4" s="1" t="s">
        <v>328</v>
      </c>
      <c r="C4" s="1">
        <v>231628</v>
      </c>
      <c r="D4" s="1">
        <v>63240</v>
      </c>
      <c r="E4" s="1">
        <v>0</v>
      </c>
      <c r="F4" s="16">
        <f aca="true" t="shared" si="0" ref="F4:F10">C4/30</f>
        <v>7720.933333333333</v>
      </c>
      <c r="G4" s="1" t="s">
        <v>834</v>
      </c>
      <c r="H4" s="1" t="s">
        <v>833</v>
      </c>
      <c r="I4" s="1">
        <v>10</v>
      </c>
      <c r="J4" s="1" t="s">
        <v>826</v>
      </c>
    </row>
    <row r="5" spans="1:10" ht="134.25" customHeight="1">
      <c r="A5" s="1">
        <v>2</v>
      </c>
      <c r="B5" s="1" t="s">
        <v>329</v>
      </c>
      <c r="C5" s="1">
        <v>2736</v>
      </c>
      <c r="D5" s="1">
        <v>690</v>
      </c>
      <c r="E5" s="1">
        <v>32</v>
      </c>
      <c r="F5" s="16">
        <f t="shared" si="0"/>
        <v>91.2</v>
      </c>
      <c r="G5" s="1" t="s">
        <v>834</v>
      </c>
      <c r="H5" s="1" t="s">
        <v>833</v>
      </c>
      <c r="I5" s="1">
        <v>24</v>
      </c>
      <c r="J5" s="1" t="s">
        <v>669</v>
      </c>
    </row>
    <row r="6" spans="1:10" ht="87.75" customHeight="1">
      <c r="A6" s="1">
        <v>3</v>
      </c>
      <c r="B6" s="1" t="s">
        <v>330</v>
      </c>
      <c r="C6" s="1">
        <v>26</v>
      </c>
      <c r="D6" s="1">
        <v>10</v>
      </c>
      <c r="E6" s="1">
        <v>49</v>
      </c>
      <c r="F6" s="16">
        <f t="shared" si="0"/>
        <v>0.8666666666666667</v>
      </c>
      <c r="G6" s="1" t="s">
        <v>834</v>
      </c>
      <c r="H6" s="1" t="s">
        <v>833</v>
      </c>
      <c r="I6" s="1">
        <v>23</v>
      </c>
      <c r="J6" s="1" t="s">
        <v>669</v>
      </c>
    </row>
    <row r="7" spans="1:10" ht="96" customHeight="1">
      <c r="A7" s="1">
        <v>4</v>
      </c>
      <c r="B7" s="1" t="s">
        <v>331</v>
      </c>
      <c r="C7" s="1">
        <v>124</v>
      </c>
      <c r="D7" s="1">
        <v>30</v>
      </c>
      <c r="E7" s="1">
        <v>36</v>
      </c>
      <c r="F7" s="16">
        <f t="shared" si="0"/>
        <v>4.133333333333334</v>
      </c>
      <c r="G7" s="1" t="s">
        <v>834</v>
      </c>
      <c r="H7" s="1" t="s">
        <v>833</v>
      </c>
      <c r="I7" s="1">
        <v>25</v>
      </c>
      <c r="J7" s="1" t="s">
        <v>669</v>
      </c>
    </row>
    <row r="8" spans="1:10" ht="90.75" customHeight="1">
      <c r="A8" s="1">
        <v>5</v>
      </c>
      <c r="B8" s="1" t="s">
        <v>332</v>
      </c>
      <c r="C8" s="1">
        <v>1070</v>
      </c>
      <c r="D8" s="1">
        <v>270</v>
      </c>
      <c r="E8" s="1">
        <v>2</v>
      </c>
      <c r="F8" s="16">
        <f t="shared" si="0"/>
        <v>35.666666666666664</v>
      </c>
      <c r="G8" s="1" t="s">
        <v>834</v>
      </c>
      <c r="H8" s="1" t="s">
        <v>833</v>
      </c>
      <c r="I8" s="1">
        <v>12</v>
      </c>
      <c r="J8" s="1" t="s">
        <v>669</v>
      </c>
    </row>
    <row r="9" spans="1:10" ht="104.25" customHeight="1">
      <c r="A9" s="1">
        <v>6</v>
      </c>
      <c r="B9" s="1" t="s">
        <v>333</v>
      </c>
      <c r="C9" s="1">
        <v>210</v>
      </c>
      <c r="D9" s="1">
        <v>50</v>
      </c>
      <c r="E9" s="1">
        <v>34</v>
      </c>
      <c r="F9" s="16">
        <f t="shared" si="0"/>
        <v>7</v>
      </c>
      <c r="G9" s="1" t="s">
        <v>834</v>
      </c>
      <c r="H9" s="1" t="s">
        <v>833</v>
      </c>
      <c r="I9" s="1">
        <v>25</v>
      </c>
      <c r="J9" s="1" t="s">
        <v>669</v>
      </c>
    </row>
    <row r="10" spans="1:13" ht="87.75" customHeight="1">
      <c r="A10" s="1">
        <v>7</v>
      </c>
      <c r="B10" s="1" t="s">
        <v>622</v>
      </c>
      <c r="C10" s="1">
        <v>1077</v>
      </c>
      <c r="D10" s="1">
        <v>270</v>
      </c>
      <c r="E10" s="1">
        <v>10</v>
      </c>
      <c r="F10" s="16">
        <f t="shared" si="0"/>
        <v>35.9</v>
      </c>
      <c r="G10" s="1" t="s">
        <v>834</v>
      </c>
      <c r="H10" s="1" t="s">
        <v>833</v>
      </c>
      <c r="I10" s="1">
        <v>7.5</v>
      </c>
      <c r="J10" s="1" t="s">
        <v>669</v>
      </c>
      <c r="K10" s="17"/>
      <c r="L10" s="17"/>
      <c r="M10" s="17"/>
    </row>
    <row r="11" spans="1:10" ht="61.5" customHeight="1">
      <c r="A11" s="45"/>
      <c r="B11" s="5" t="s">
        <v>532</v>
      </c>
      <c r="C11" s="71">
        <f>SUM(C4:C10)</f>
        <v>236871</v>
      </c>
      <c r="D11" s="72">
        <v>64560</v>
      </c>
      <c r="E11" s="45"/>
      <c r="F11" s="62">
        <f>SUM(F4:F10)</f>
        <v>7895.7</v>
      </c>
      <c r="G11" s="45" t="s">
        <v>835</v>
      </c>
      <c r="H11" s="45"/>
      <c r="I11" s="45"/>
      <c r="J11" s="45" t="s">
        <v>787</v>
      </c>
    </row>
    <row r="12" spans="1:10" ht="20.25">
      <c r="A12" s="50"/>
      <c r="C12" s="50"/>
      <c r="D12" s="50"/>
      <c r="E12" s="50"/>
      <c r="F12" s="50"/>
      <c r="G12" s="50"/>
      <c r="H12" s="50"/>
      <c r="I12" s="50"/>
      <c r="J12" s="50"/>
    </row>
    <row r="13" spans="1:10" ht="20.25">
      <c r="A13" s="50"/>
      <c r="C13" s="50"/>
      <c r="D13" s="50"/>
      <c r="E13" s="50"/>
      <c r="F13" s="50"/>
      <c r="G13" s="50"/>
      <c r="H13" s="50"/>
      <c r="I13" s="50"/>
      <c r="J13" s="50"/>
    </row>
    <row r="14" spans="1:10" ht="20.25">
      <c r="A14" s="50"/>
      <c r="C14" s="50"/>
      <c r="D14" s="50"/>
      <c r="E14" s="50"/>
      <c r="F14" s="50"/>
      <c r="G14" s="50"/>
      <c r="H14" s="50"/>
      <c r="I14" s="50"/>
      <c r="J14" s="50"/>
    </row>
  </sheetData>
  <sheetProtection/>
  <mergeCells count="8">
    <mergeCell ref="A1:J1"/>
    <mergeCell ref="J2:J3"/>
    <mergeCell ref="E2:E3"/>
    <mergeCell ref="A2:A3"/>
    <mergeCell ref="B2:B3"/>
    <mergeCell ref="D2:D3"/>
    <mergeCell ref="C2:C3"/>
    <mergeCell ref="F2:I2"/>
  </mergeCells>
  <printOptions/>
  <pageMargins left="0.7" right="0.7" top="0.75" bottom="0.75" header="0.3" footer="0.3"/>
  <pageSetup horizontalDpi="600" verticalDpi="600" orientation="landscape" paperSize="9" scale="2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55" zoomScaleNormal="55" zoomScaleSheetLayoutView="55" zoomScalePageLayoutView="0" workbookViewId="0" topLeftCell="A1">
      <selection activeCell="I17" sqref="I17"/>
    </sheetView>
  </sheetViews>
  <sheetFormatPr defaultColWidth="9.00390625" defaultRowHeight="12.75"/>
  <cols>
    <col min="1" max="1" width="9.125" style="15" customWidth="1"/>
    <col min="2" max="2" width="52.00390625" style="83" customWidth="1"/>
    <col min="3" max="3" width="20.00390625" style="74" customWidth="1"/>
    <col min="4" max="4" width="26.375" style="74" customWidth="1"/>
    <col min="5" max="5" width="29.25390625" style="74" customWidth="1"/>
    <col min="6" max="6" width="23.25390625" style="74" customWidth="1"/>
    <col min="7" max="7" width="76.625" style="74" customWidth="1"/>
    <col min="8" max="8" width="28.00390625" style="74" customWidth="1"/>
    <col min="9" max="9" width="27.00390625" style="74" customWidth="1"/>
    <col min="10" max="10" width="81.375" style="74" customWidth="1"/>
    <col min="11" max="16384" width="9.125" style="74" customWidth="1"/>
  </cols>
  <sheetData>
    <row r="1" spans="1:10" ht="25.5">
      <c r="A1" s="137" t="s">
        <v>31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50" t="s">
        <v>535</v>
      </c>
      <c r="C2" s="140" t="s">
        <v>526</v>
      </c>
      <c r="D2" s="138" t="s">
        <v>701</v>
      </c>
      <c r="E2" s="140" t="s">
        <v>551</v>
      </c>
      <c r="F2" s="140" t="s">
        <v>529</v>
      </c>
      <c r="G2" s="140"/>
      <c r="H2" s="140"/>
      <c r="I2" s="140"/>
      <c r="J2" s="138" t="s">
        <v>528</v>
      </c>
    </row>
    <row r="3" spans="1:10" ht="111.75" customHeight="1">
      <c r="A3" s="140"/>
      <c r="B3" s="150"/>
      <c r="C3" s="140"/>
      <c r="D3" s="158"/>
      <c r="E3" s="156"/>
      <c r="F3" s="2" t="s">
        <v>455</v>
      </c>
      <c r="G3" s="2" t="s">
        <v>531</v>
      </c>
      <c r="H3" s="2" t="str">
        <f>'28'!H3</f>
        <v>расстояние до места накопления отходов, км</v>
      </c>
      <c r="I3" s="2" t="str">
        <f>'28'!I3</f>
        <v>расстояние с места накопления отходов до полигона, км</v>
      </c>
      <c r="J3" s="139"/>
    </row>
    <row r="4" spans="1:10" s="93" customFormat="1" ht="56.25" customHeight="1">
      <c r="A4" s="51">
        <v>1</v>
      </c>
      <c r="B4" s="45" t="s">
        <v>552</v>
      </c>
      <c r="C4" s="45">
        <v>65</v>
      </c>
      <c r="D4" s="45">
        <v>20</v>
      </c>
      <c r="E4" s="45">
        <v>25</v>
      </c>
      <c r="F4" s="62">
        <f>C4/30</f>
        <v>2.1666666666666665</v>
      </c>
      <c r="G4" s="45" t="s">
        <v>474</v>
      </c>
      <c r="H4" s="45">
        <f aca="true" t="shared" si="0" ref="H4:H24">E4</f>
        <v>25</v>
      </c>
      <c r="I4" s="45" t="s">
        <v>277</v>
      </c>
      <c r="J4" s="45" t="s">
        <v>506</v>
      </c>
    </row>
    <row r="5" spans="1:10" s="93" customFormat="1" ht="40.5" customHeight="1">
      <c r="A5" s="51">
        <v>2</v>
      </c>
      <c r="B5" s="45" t="s">
        <v>399</v>
      </c>
      <c r="C5" s="45">
        <v>141</v>
      </c>
      <c r="D5" s="45">
        <v>40</v>
      </c>
      <c r="E5" s="45">
        <v>9.8</v>
      </c>
      <c r="F5" s="62">
        <f>C5/30</f>
        <v>4.7</v>
      </c>
      <c r="G5" s="45" t="s">
        <v>474</v>
      </c>
      <c r="H5" s="45">
        <f t="shared" si="0"/>
        <v>9.8</v>
      </c>
      <c r="I5" s="45" t="s">
        <v>277</v>
      </c>
      <c r="J5" s="45" t="s">
        <v>506</v>
      </c>
    </row>
    <row r="6" spans="1:10" s="93" customFormat="1" ht="40.5" customHeight="1">
      <c r="A6" s="51">
        <v>3</v>
      </c>
      <c r="B6" s="45" t="s">
        <v>442</v>
      </c>
      <c r="C6" s="45">
        <v>44</v>
      </c>
      <c r="D6" s="45">
        <v>10</v>
      </c>
      <c r="E6" s="45">
        <v>17</v>
      </c>
      <c r="F6" s="62">
        <f>C6/30</f>
        <v>1.4666666666666666</v>
      </c>
      <c r="G6" s="45" t="s">
        <v>474</v>
      </c>
      <c r="H6" s="45">
        <f t="shared" si="0"/>
        <v>17</v>
      </c>
      <c r="I6" s="45" t="s">
        <v>277</v>
      </c>
      <c r="J6" s="45" t="s">
        <v>506</v>
      </c>
    </row>
    <row r="7" spans="1:10" s="94" customFormat="1" ht="40.5" customHeight="1">
      <c r="A7" s="51">
        <v>4</v>
      </c>
      <c r="B7" s="45" t="s">
        <v>400</v>
      </c>
      <c r="C7" s="45">
        <v>801</v>
      </c>
      <c r="D7" s="45">
        <v>230</v>
      </c>
      <c r="E7" s="45">
        <v>62</v>
      </c>
      <c r="F7" s="62">
        <f>C7/30</f>
        <v>26.7</v>
      </c>
      <c r="G7" s="45" t="s">
        <v>474</v>
      </c>
      <c r="H7" s="45">
        <f t="shared" si="0"/>
        <v>62</v>
      </c>
      <c r="I7" s="45" t="s">
        <v>277</v>
      </c>
      <c r="J7" s="45" t="s">
        <v>506</v>
      </c>
    </row>
    <row r="8" spans="1:10" s="93" customFormat="1" ht="50.25" customHeight="1">
      <c r="A8" s="51">
        <v>5</v>
      </c>
      <c r="B8" s="45" t="s">
        <v>401</v>
      </c>
      <c r="C8" s="45">
        <v>332</v>
      </c>
      <c r="D8" s="45">
        <v>90</v>
      </c>
      <c r="E8" s="45">
        <v>66</v>
      </c>
      <c r="F8" s="62">
        <f aca="true" t="shared" si="1" ref="F8:F24">C8/30</f>
        <v>11.066666666666666</v>
      </c>
      <c r="G8" s="45" t="s">
        <v>474</v>
      </c>
      <c r="H8" s="45">
        <f t="shared" si="0"/>
        <v>66</v>
      </c>
      <c r="I8" s="45" t="s">
        <v>277</v>
      </c>
      <c r="J8" s="45" t="s">
        <v>506</v>
      </c>
    </row>
    <row r="9" spans="1:10" s="93" customFormat="1" ht="40.5" customHeight="1">
      <c r="A9" s="51">
        <v>6</v>
      </c>
      <c r="B9" s="45" t="s">
        <v>402</v>
      </c>
      <c r="C9" s="45">
        <v>405</v>
      </c>
      <c r="D9" s="45">
        <v>120</v>
      </c>
      <c r="E9" s="45">
        <v>46</v>
      </c>
      <c r="F9" s="62">
        <f t="shared" si="1"/>
        <v>13.5</v>
      </c>
      <c r="G9" s="45" t="s">
        <v>474</v>
      </c>
      <c r="H9" s="45">
        <f t="shared" si="0"/>
        <v>46</v>
      </c>
      <c r="I9" s="45" t="s">
        <v>277</v>
      </c>
      <c r="J9" s="45" t="s">
        <v>506</v>
      </c>
    </row>
    <row r="10" spans="1:10" s="93" customFormat="1" ht="40.5" customHeight="1">
      <c r="A10" s="51">
        <v>7</v>
      </c>
      <c r="B10" s="45" t="s">
        <v>403</v>
      </c>
      <c r="C10" s="45">
        <v>107</v>
      </c>
      <c r="D10" s="45">
        <v>30</v>
      </c>
      <c r="E10" s="45">
        <v>57</v>
      </c>
      <c r="F10" s="62">
        <f t="shared" si="1"/>
        <v>3.566666666666667</v>
      </c>
      <c r="G10" s="45" t="s">
        <v>474</v>
      </c>
      <c r="H10" s="45">
        <f t="shared" si="0"/>
        <v>57</v>
      </c>
      <c r="I10" s="45" t="s">
        <v>277</v>
      </c>
      <c r="J10" s="45" t="s">
        <v>506</v>
      </c>
    </row>
    <row r="11" spans="1:10" s="93" customFormat="1" ht="40.5" customHeight="1">
      <c r="A11" s="51">
        <v>8</v>
      </c>
      <c r="B11" s="45" t="s">
        <v>404</v>
      </c>
      <c r="C11" s="45">
        <v>16</v>
      </c>
      <c r="D11" s="45">
        <v>10</v>
      </c>
      <c r="E11" s="45">
        <v>32</v>
      </c>
      <c r="F11" s="62">
        <f t="shared" si="1"/>
        <v>0.5333333333333333</v>
      </c>
      <c r="G11" s="45" t="s">
        <v>474</v>
      </c>
      <c r="H11" s="45">
        <f t="shared" si="0"/>
        <v>32</v>
      </c>
      <c r="I11" s="45" t="s">
        <v>277</v>
      </c>
      <c r="J11" s="45" t="s">
        <v>506</v>
      </c>
    </row>
    <row r="12" spans="1:10" s="93" customFormat="1" ht="40.5" customHeight="1">
      <c r="A12" s="51">
        <v>9</v>
      </c>
      <c r="B12" s="45" t="s">
        <v>405</v>
      </c>
      <c r="C12" s="45">
        <v>490</v>
      </c>
      <c r="D12" s="45">
        <v>140</v>
      </c>
      <c r="E12" s="45">
        <v>140</v>
      </c>
      <c r="F12" s="62">
        <f t="shared" si="1"/>
        <v>16.333333333333332</v>
      </c>
      <c r="G12" s="45" t="s">
        <v>474</v>
      </c>
      <c r="H12" s="45">
        <f t="shared" si="0"/>
        <v>140</v>
      </c>
      <c r="I12" s="45" t="s">
        <v>277</v>
      </c>
      <c r="J12" s="45" t="s">
        <v>506</v>
      </c>
    </row>
    <row r="13" spans="1:10" s="93" customFormat="1" ht="40.5" customHeight="1">
      <c r="A13" s="51">
        <v>10</v>
      </c>
      <c r="B13" s="45" t="s">
        <v>406</v>
      </c>
      <c r="C13" s="45">
        <v>98</v>
      </c>
      <c r="D13" s="45">
        <v>30</v>
      </c>
      <c r="E13" s="45">
        <v>150</v>
      </c>
      <c r="F13" s="62">
        <f t="shared" si="1"/>
        <v>3.2666666666666666</v>
      </c>
      <c r="G13" s="45" t="s">
        <v>474</v>
      </c>
      <c r="H13" s="45">
        <f t="shared" si="0"/>
        <v>150</v>
      </c>
      <c r="I13" s="45" t="s">
        <v>277</v>
      </c>
      <c r="J13" s="45" t="s">
        <v>506</v>
      </c>
    </row>
    <row r="14" spans="1:10" ht="40.5" customHeight="1">
      <c r="A14" s="51">
        <v>11</v>
      </c>
      <c r="B14" s="45" t="s">
        <v>407</v>
      </c>
      <c r="C14" s="45">
        <v>375</v>
      </c>
      <c r="D14" s="45">
        <v>110</v>
      </c>
      <c r="E14" s="45">
        <v>9.9</v>
      </c>
      <c r="F14" s="62">
        <f t="shared" si="1"/>
        <v>12.5</v>
      </c>
      <c r="G14" s="45" t="s">
        <v>474</v>
      </c>
      <c r="H14" s="45">
        <f t="shared" si="0"/>
        <v>9.9</v>
      </c>
      <c r="I14" s="45" t="s">
        <v>277</v>
      </c>
      <c r="J14" s="45" t="s">
        <v>506</v>
      </c>
    </row>
    <row r="15" spans="1:10" ht="40.5" customHeight="1">
      <c r="A15" s="51">
        <v>12</v>
      </c>
      <c r="B15" s="45" t="s">
        <v>408</v>
      </c>
      <c r="C15" s="45">
        <v>115</v>
      </c>
      <c r="D15" s="45">
        <v>30</v>
      </c>
      <c r="E15" s="45">
        <v>20</v>
      </c>
      <c r="F15" s="62">
        <f t="shared" si="1"/>
        <v>3.8333333333333335</v>
      </c>
      <c r="G15" s="45" t="s">
        <v>474</v>
      </c>
      <c r="H15" s="45">
        <f t="shared" si="0"/>
        <v>20</v>
      </c>
      <c r="I15" s="45" t="s">
        <v>277</v>
      </c>
      <c r="J15" s="45" t="s">
        <v>506</v>
      </c>
    </row>
    <row r="16" spans="1:10" ht="40.5" customHeight="1">
      <c r="A16" s="51">
        <v>13</v>
      </c>
      <c r="B16" s="45" t="s">
        <v>409</v>
      </c>
      <c r="C16" s="45">
        <v>28</v>
      </c>
      <c r="D16" s="45">
        <v>10</v>
      </c>
      <c r="E16" s="45">
        <v>15</v>
      </c>
      <c r="F16" s="62">
        <f t="shared" si="1"/>
        <v>0.9333333333333333</v>
      </c>
      <c r="G16" s="45" t="s">
        <v>474</v>
      </c>
      <c r="H16" s="45">
        <f t="shared" si="0"/>
        <v>15</v>
      </c>
      <c r="I16" s="45" t="s">
        <v>277</v>
      </c>
      <c r="J16" s="45" t="s">
        <v>506</v>
      </c>
    </row>
    <row r="17" spans="1:10" ht="40.5" customHeight="1">
      <c r="A17" s="51">
        <v>14</v>
      </c>
      <c r="B17" s="45" t="s">
        <v>410</v>
      </c>
      <c r="C17" s="45">
        <v>0</v>
      </c>
      <c r="D17" s="45">
        <v>0</v>
      </c>
      <c r="E17" s="45">
        <v>12</v>
      </c>
      <c r="F17" s="62">
        <v>1</v>
      </c>
      <c r="G17" s="45" t="s">
        <v>474</v>
      </c>
      <c r="H17" s="45">
        <f t="shared" si="0"/>
        <v>12</v>
      </c>
      <c r="I17" s="45" t="s">
        <v>277</v>
      </c>
      <c r="J17" s="45" t="s">
        <v>506</v>
      </c>
    </row>
    <row r="18" spans="1:10" s="94" customFormat="1" ht="40.5" customHeight="1">
      <c r="A18" s="51">
        <v>15</v>
      </c>
      <c r="B18" s="45" t="s">
        <v>411</v>
      </c>
      <c r="C18" s="45">
        <v>471</v>
      </c>
      <c r="D18" s="45">
        <v>130</v>
      </c>
      <c r="E18" s="45">
        <v>78</v>
      </c>
      <c r="F18" s="62">
        <f t="shared" si="1"/>
        <v>15.7</v>
      </c>
      <c r="G18" s="45" t="s">
        <v>474</v>
      </c>
      <c r="H18" s="45">
        <f t="shared" si="0"/>
        <v>78</v>
      </c>
      <c r="I18" s="45" t="s">
        <v>277</v>
      </c>
      <c r="J18" s="45" t="s">
        <v>711</v>
      </c>
    </row>
    <row r="19" spans="1:10" ht="40.5" customHeight="1">
      <c r="A19" s="51">
        <v>16</v>
      </c>
      <c r="B19" s="45" t="s">
        <v>412</v>
      </c>
      <c r="C19" s="45">
        <v>270</v>
      </c>
      <c r="D19" s="45">
        <v>80</v>
      </c>
      <c r="E19" s="45">
        <v>20</v>
      </c>
      <c r="F19" s="62">
        <f t="shared" si="1"/>
        <v>9</v>
      </c>
      <c r="G19" s="45" t="s">
        <v>474</v>
      </c>
      <c r="H19" s="45">
        <f t="shared" si="0"/>
        <v>20</v>
      </c>
      <c r="I19" s="45" t="s">
        <v>277</v>
      </c>
      <c r="J19" s="45" t="s">
        <v>506</v>
      </c>
    </row>
    <row r="20" spans="1:10" ht="40.5" customHeight="1">
      <c r="A20" s="5">
        <v>17</v>
      </c>
      <c r="B20" s="45" t="s">
        <v>413</v>
      </c>
      <c r="C20" s="45">
        <v>91</v>
      </c>
      <c r="D20" s="45">
        <v>30</v>
      </c>
      <c r="E20" s="45">
        <v>15</v>
      </c>
      <c r="F20" s="62">
        <f t="shared" si="1"/>
        <v>3.033333333333333</v>
      </c>
      <c r="G20" s="45" t="s">
        <v>474</v>
      </c>
      <c r="H20" s="45">
        <f t="shared" si="0"/>
        <v>15</v>
      </c>
      <c r="I20" s="45" t="s">
        <v>277</v>
      </c>
      <c r="J20" s="45" t="s">
        <v>506</v>
      </c>
    </row>
    <row r="21" spans="1:10" ht="40.5" customHeight="1">
      <c r="A21" s="5">
        <v>18</v>
      </c>
      <c r="B21" s="45" t="s">
        <v>414</v>
      </c>
      <c r="C21" s="45">
        <v>5</v>
      </c>
      <c r="D21" s="45">
        <v>1</v>
      </c>
      <c r="E21" s="45">
        <v>34</v>
      </c>
      <c r="F21" s="62">
        <v>1</v>
      </c>
      <c r="G21" s="45" t="s">
        <v>474</v>
      </c>
      <c r="H21" s="45">
        <f t="shared" si="0"/>
        <v>34</v>
      </c>
      <c r="I21" s="45" t="s">
        <v>277</v>
      </c>
      <c r="J21" s="45" t="s">
        <v>506</v>
      </c>
    </row>
    <row r="22" spans="1:10" s="93" customFormat="1" ht="40.5" customHeight="1">
      <c r="A22" s="5">
        <v>19</v>
      </c>
      <c r="B22" s="45" t="s">
        <v>415</v>
      </c>
      <c r="C22" s="45">
        <v>96</v>
      </c>
      <c r="D22" s="45">
        <v>30</v>
      </c>
      <c r="E22" s="45">
        <v>100</v>
      </c>
      <c r="F22" s="62">
        <f t="shared" si="1"/>
        <v>3.2</v>
      </c>
      <c r="G22" s="45"/>
      <c r="H22" s="45">
        <f t="shared" si="0"/>
        <v>100</v>
      </c>
      <c r="I22" s="45" t="s">
        <v>277</v>
      </c>
      <c r="J22" s="45" t="s">
        <v>506</v>
      </c>
    </row>
    <row r="23" spans="1:10" s="93" customFormat="1" ht="52.5" customHeight="1">
      <c r="A23" s="5">
        <v>20</v>
      </c>
      <c r="B23" s="45" t="s">
        <v>464</v>
      </c>
      <c r="C23" s="45">
        <v>463</v>
      </c>
      <c r="D23" s="45">
        <v>130</v>
      </c>
      <c r="E23" s="45">
        <v>110</v>
      </c>
      <c r="F23" s="62">
        <f t="shared" si="1"/>
        <v>15.433333333333334</v>
      </c>
      <c r="G23" s="45" t="s">
        <v>474</v>
      </c>
      <c r="H23" s="45">
        <f t="shared" si="0"/>
        <v>110</v>
      </c>
      <c r="I23" s="45" t="s">
        <v>277</v>
      </c>
      <c r="J23" s="45" t="s">
        <v>506</v>
      </c>
    </row>
    <row r="24" spans="1:10" s="96" customFormat="1" ht="92.25" customHeight="1">
      <c r="A24" s="7">
        <v>21</v>
      </c>
      <c r="B24" s="67" t="s">
        <v>465</v>
      </c>
      <c r="C24" s="68">
        <v>320</v>
      </c>
      <c r="D24" s="45">
        <v>90</v>
      </c>
      <c r="E24" s="68">
        <v>45</v>
      </c>
      <c r="F24" s="128">
        <f t="shared" si="1"/>
        <v>10.666666666666666</v>
      </c>
      <c r="G24" s="45" t="s">
        <v>474</v>
      </c>
      <c r="H24" s="45">
        <f t="shared" si="0"/>
        <v>45</v>
      </c>
      <c r="I24" s="45" t="s">
        <v>277</v>
      </c>
      <c r="J24" s="45" t="s">
        <v>629</v>
      </c>
    </row>
    <row r="25" spans="1:10" s="15" customFormat="1" ht="38.25" customHeight="1">
      <c r="A25" s="4"/>
      <c r="B25" s="51" t="s">
        <v>532</v>
      </c>
      <c r="C25" s="4">
        <f>SUM(C4:C24)</f>
        <v>4733</v>
      </c>
      <c r="D25" s="4">
        <f>SUM(D4:D24)</f>
        <v>1361</v>
      </c>
      <c r="E25" s="4"/>
      <c r="F25" s="46">
        <f>SUM(F4:F24)</f>
        <v>159.6</v>
      </c>
      <c r="G25" s="4">
        <v>1</v>
      </c>
      <c r="H25" s="4"/>
      <c r="I25" s="4"/>
      <c r="J25" s="4" t="s">
        <v>670</v>
      </c>
    </row>
    <row r="26" spans="2:5" ht="20.25">
      <c r="B26" s="102"/>
      <c r="C26" s="17"/>
      <c r="D26" s="18"/>
      <c r="E26" s="18"/>
    </row>
    <row r="27" spans="2:5" ht="20.25">
      <c r="B27" s="102"/>
      <c r="C27" s="17"/>
      <c r="D27" s="18"/>
      <c r="E27" s="18"/>
    </row>
  </sheetData>
  <sheetProtection/>
  <mergeCells count="8">
    <mergeCell ref="A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21" bottom="0.29" header="0.17" footer="0.22"/>
  <pageSetup fitToHeight="0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view="pageBreakPreview" zoomScale="55" zoomScaleNormal="55" zoomScaleSheetLayoutView="55" zoomScalePageLayoutView="0" workbookViewId="0" topLeftCell="A1">
      <selection activeCell="A1" sqref="A1:I1"/>
    </sheetView>
  </sheetViews>
  <sheetFormatPr defaultColWidth="9.00390625" defaultRowHeight="12.75"/>
  <cols>
    <col min="1" max="1" width="9.125" style="74" customWidth="1"/>
    <col min="2" max="2" width="39.875" style="74" customWidth="1"/>
    <col min="3" max="3" width="20.00390625" style="74" customWidth="1"/>
    <col min="4" max="4" width="28.625" style="74" customWidth="1"/>
    <col min="5" max="5" width="23.25390625" style="74" customWidth="1"/>
    <col min="6" max="6" width="112.75390625" style="74" customWidth="1"/>
    <col min="7" max="7" width="30.875" style="74" customWidth="1"/>
    <col min="8" max="8" width="29.125" style="74" customWidth="1"/>
    <col min="9" max="9" width="72.125" style="74" customWidth="1"/>
    <col min="10" max="16384" width="9.125" style="74" customWidth="1"/>
  </cols>
  <sheetData>
    <row r="1" spans="1:9" ht="25.5">
      <c r="A1" s="137" t="s">
        <v>4</v>
      </c>
      <c r="B1" s="137"/>
      <c r="C1" s="137"/>
      <c r="D1" s="137"/>
      <c r="E1" s="137"/>
      <c r="F1" s="137"/>
      <c r="G1" s="137"/>
      <c r="H1" s="137"/>
      <c r="I1" s="137"/>
    </row>
    <row r="2" spans="1:9" ht="50.25" customHeight="1">
      <c r="A2" s="140" t="s">
        <v>525</v>
      </c>
      <c r="B2" s="140" t="s">
        <v>535</v>
      </c>
      <c r="C2" s="140" t="s">
        <v>526</v>
      </c>
      <c r="D2" s="138" t="s">
        <v>699</v>
      </c>
      <c r="E2" s="140" t="s">
        <v>529</v>
      </c>
      <c r="F2" s="140"/>
      <c r="G2" s="140"/>
      <c r="H2" s="140"/>
      <c r="I2" s="138" t="s">
        <v>528</v>
      </c>
    </row>
    <row r="3" spans="1:9" ht="111.75" customHeight="1">
      <c r="A3" s="140"/>
      <c r="B3" s="140"/>
      <c r="C3" s="140"/>
      <c r="D3" s="139"/>
      <c r="E3" s="2" t="s">
        <v>509</v>
      </c>
      <c r="F3" s="2" t="s">
        <v>531</v>
      </c>
      <c r="G3" s="2" t="str">
        <f>2!H3</f>
        <v>расстояние до места накопления отходов, км</v>
      </c>
      <c r="H3" s="2" t="str">
        <f>2!I3</f>
        <v>расстояние с места накопления отходов до полигона, км</v>
      </c>
      <c r="I3" s="139"/>
    </row>
    <row r="4" spans="1:9" ht="113.25" customHeight="1">
      <c r="A4" s="4">
        <v>1</v>
      </c>
      <c r="B4" s="1" t="s">
        <v>42</v>
      </c>
      <c r="C4" s="3">
        <v>22984</v>
      </c>
      <c r="D4" s="3">
        <v>28100</v>
      </c>
      <c r="E4" s="16">
        <f>C4/30</f>
        <v>766.1333333333333</v>
      </c>
      <c r="F4" s="125" t="s">
        <v>838</v>
      </c>
      <c r="G4" s="86">
        <v>6</v>
      </c>
      <c r="H4" s="86">
        <v>6</v>
      </c>
      <c r="I4" s="1" t="s">
        <v>669</v>
      </c>
    </row>
    <row r="5" spans="1:9" s="15" customFormat="1" ht="87" customHeight="1">
      <c r="A5" s="3"/>
      <c r="B5" s="4" t="s">
        <v>532</v>
      </c>
      <c r="C5" s="4">
        <f>SUM(C4:C4)</f>
        <v>22984</v>
      </c>
      <c r="D5" s="4">
        <f>SUM(D4:D4)</f>
        <v>28100</v>
      </c>
      <c r="E5" s="76">
        <f>SUM(E4:E4)</f>
        <v>766.1333333333333</v>
      </c>
      <c r="F5" s="3"/>
      <c r="G5" s="3"/>
      <c r="H5" s="3"/>
      <c r="I5" s="1" t="s">
        <v>473</v>
      </c>
    </row>
  </sheetData>
  <sheetProtection/>
  <mergeCells count="7">
    <mergeCell ref="A1:I1"/>
    <mergeCell ref="I2:I3"/>
    <mergeCell ref="A2:A3"/>
    <mergeCell ref="B2:B3"/>
    <mergeCell ref="C2:C3"/>
    <mergeCell ref="D2:D3"/>
    <mergeCell ref="E2:H2"/>
  </mergeCells>
  <printOptions/>
  <pageMargins left="0.28" right="0.24" top="0.21" bottom="0.29" header="0.17" footer="0.22"/>
  <pageSetup fitToHeight="0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55" zoomScaleNormal="55" zoomScaleSheetLayoutView="55" zoomScalePageLayoutView="0" workbookViewId="0" topLeftCell="A1">
      <selection activeCell="A1" sqref="A1:J1"/>
    </sheetView>
  </sheetViews>
  <sheetFormatPr defaultColWidth="9.00390625" defaultRowHeight="12.75"/>
  <cols>
    <col min="1" max="1" width="9.125" style="77" customWidth="1"/>
    <col min="2" max="2" width="34.375" style="77" customWidth="1"/>
    <col min="3" max="3" width="26.25390625" style="77" customWidth="1"/>
    <col min="4" max="4" width="23.875" style="77" customWidth="1"/>
    <col min="5" max="5" width="29.25390625" style="77" customWidth="1"/>
    <col min="6" max="6" width="33.375" style="77" customWidth="1"/>
    <col min="7" max="7" width="140.00390625" style="77" customWidth="1"/>
    <col min="8" max="8" width="45.625" style="77" customWidth="1"/>
    <col min="9" max="9" width="31.75390625" style="77" customWidth="1"/>
    <col min="10" max="10" width="79.625" style="77" customWidth="1"/>
    <col min="11" max="11" width="1.875" style="77" customWidth="1"/>
    <col min="12" max="16384" width="9.125" style="77" customWidth="1"/>
  </cols>
  <sheetData>
    <row r="1" spans="1:10" ht="25.5">
      <c r="A1" s="137" t="s">
        <v>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50.25" customHeight="1">
      <c r="A2" s="140" t="s">
        <v>525</v>
      </c>
      <c r="B2" s="140" t="s">
        <v>535</v>
      </c>
      <c r="C2" s="145" t="s">
        <v>526</v>
      </c>
      <c r="D2" s="140" t="s">
        <v>700</v>
      </c>
      <c r="E2" s="147" t="s">
        <v>758</v>
      </c>
      <c r="F2" s="145" t="s">
        <v>529</v>
      </c>
      <c r="G2" s="146"/>
      <c r="H2" s="146"/>
      <c r="I2" s="147"/>
      <c r="J2" s="138" t="s">
        <v>528</v>
      </c>
    </row>
    <row r="3" spans="1:10" ht="126.75" customHeight="1">
      <c r="A3" s="140"/>
      <c r="B3" s="140"/>
      <c r="C3" s="145"/>
      <c r="D3" s="140"/>
      <c r="E3" s="147"/>
      <c r="F3" s="2" t="s">
        <v>509</v>
      </c>
      <c r="G3" s="2" t="s">
        <v>531</v>
      </c>
      <c r="H3" s="14" t="str">
        <f>2!H3</f>
        <v>расстояние до места накопления отходов, км</v>
      </c>
      <c r="I3" s="14" t="str">
        <f>2!I3</f>
        <v>расстояние с места накопления отходов до полигона, км</v>
      </c>
      <c r="J3" s="139"/>
    </row>
    <row r="4" spans="1:10" ht="114" customHeight="1">
      <c r="A4" s="2">
        <v>1</v>
      </c>
      <c r="B4" s="1" t="s">
        <v>104</v>
      </c>
      <c r="C4" s="1">
        <v>19454</v>
      </c>
      <c r="D4" s="1">
        <v>3820</v>
      </c>
      <c r="E4" s="1">
        <v>27</v>
      </c>
      <c r="F4" s="16">
        <f>C4/30</f>
        <v>648.4666666666667</v>
      </c>
      <c r="G4" s="86" t="s">
        <v>716</v>
      </c>
      <c r="H4" s="86" t="s">
        <v>726</v>
      </c>
      <c r="I4" s="86">
        <v>24</v>
      </c>
      <c r="J4" s="1" t="str">
        <f>$J$5</f>
        <v>обустроить контейнерные площадки</v>
      </c>
    </row>
    <row r="5" spans="1:10" ht="87.75" customHeight="1">
      <c r="A5" s="2">
        <v>2</v>
      </c>
      <c r="B5" s="1" t="s">
        <v>105</v>
      </c>
      <c r="C5" s="1">
        <v>1226</v>
      </c>
      <c r="D5" s="1">
        <v>50</v>
      </c>
      <c r="E5" s="1">
        <v>18</v>
      </c>
      <c r="F5" s="19" t="s">
        <v>33</v>
      </c>
      <c r="G5" s="1" t="s">
        <v>716</v>
      </c>
      <c r="H5" s="86" t="s">
        <v>726</v>
      </c>
      <c r="I5" s="86">
        <v>13</v>
      </c>
      <c r="J5" s="1" t="s">
        <v>669</v>
      </c>
    </row>
    <row r="6" spans="1:10" ht="89.25" customHeight="1">
      <c r="A6" s="2">
        <v>3</v>
      </c>
      <c r="B6" s="1" t="s">
        <v>106</v>
      </c>
      <c r="C6" s="1">
        <v>36</v>
      </c>
      <c r="D6" s="1">
        <v>10</v>
      </c>
      <c r="E6" s="1">
        <v>31</v>
      </c>
      <c r="F6" s="19">
        <v>2</v>
      </c>
      <c r="G6" s="1" t="s">
        <v>716</v>
      </c>
      <c r="H6" s="86" t="s">
        <v>726</v>
      </c>
      <c r="I6" s="86">
        <v>25</v>
      </c>
      <c r="J6" s="1" t="s">
        <v>669</v>
      </c>
    </row>
    <row r="7" spans="1:10" ht="90" customHeight="1">
      <c r="A7" s="2">
        <v>4</v>
      </c>
      <c r="B7" s="1" t="s">
        <v>107</v>
      </c>
      <c r="C7" s="1">
        <v>1408</v>
      </c>
      <c r="D7" s="1">
        <v>50</v>
      </c>
      <c r="E7" s="1">
        <v>26</v>
      </c>
      <c r="F7" s="20">
        <v>0.10416666666666667</v>
      </c>
      <c r="G7" s="1" t="s">
        <v>716</v>
      </c>
      <c r="H7" s="86" t="s">
        <v>726</v>
      </c>
      <c r="I7" s="86">
        <v>27</v>
      </c>
      <c r="J7" s="1" t="s">
        <v>669</v>
      </c>
    </row>
    <row r="8" spans="1:10" s="15" customFormat="1" ht="51" customHeight="1">
      <c r="A8" s="1"/>
      <c r="B8" s="2" t="s">
        <v>532</v>
      </c>
      <c r="C8" s="2">
        <f>SUM(C4:C7)</f>
        <v>22124</v>
      </c>
      <c r="D8" s="2">
        <f>SUM(D4:D7)</f>
        <v>3930</v>
      </c>
      <c r="E8" s="1"/>
      <c r="F8" s="19" t="s">
        <v>10</v>
      </c>
      <c r="G8" s="1"/>
      <c r="H8" s="1"/>
      <c r="I8" s="1"/>
      <c r="J8" s="1"/>
    </row>
    <row r="9" ht="51" customHeight="1"/>
  </sheetData>
  <sheetProtection/>
  <mergeCells count="8">
    <mergeCell ref="A1:J1"/>
    <mergeCell ref="J2:J3"/>
    <mergeCell ref="A2:A3"/>
    <mergeCell ref="B2:B3"/>
    <mergeCell ref="C2:C3"/>
    <mergeCell ref="E2:E3"/>
    <mergeCell ref="D2:D3"/>
    <mergeCell ref="F2:I2"/>
  </mergeCells>
  <printOptions/>
  <pageMargins left="0.28" right="0.24" top="0.33" bottom="0.4" header="0.5" footer="0.5"/>
  <pageSetup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40" zoomScaleNormal="55" zoomScaleSheetLayoutView="40" zoomScalePageLayoutView="0" workbookViewId="0" topLeftCell="A1">
      <selection activeCell="I5" sqref="I5"/>
    </sheetView>
  </sheetViews>
  <sheetFormatPr defaultColWidth="9.00390625" defaultRowHeight="12.75"/>
  <cols>
    <col min="1" max="1" width="7.875" style="74" customWidth="1"/>
    <col min="2" max="2" width="45.125" style="74" customWidth="1"/>
    <col min="3" max="3" width="21.375" style="74" customWidth="1"/>
    <col min="4" max="4" width="29.25390625" style="74" customWidth="1"/>
    <col min="5" max="5" width="38.875" style="74" customWidth="1"/>
    <col min="6" max="6" width="56.25390625" style="74" customWidth="1"/>
    <col min="7" max="7" width="36.75390625" style="74" customWidth="1"/>
    <col min="8" max="8" width="27.625" style="74" customWidth="1"/>
    <col min="9" max="9" width="54.75390625" style="74" customWidth="1"/>
    <col min="10" max="16384" width="9.125" style="74" customWidth="1"/>
  </cols>
  <sheetData>
    <row r="1" spans="1:9" ht="25.5">
      <c r="A1" s="137" t="s">
        <v>11</v>
      </c>
      <c r="B1" s="137"/>
      <c r="C1" s="137"/>
      <c r="D1" s="137"/>
      <c r="E1" s="137"/>
      <c r="F1" s="137"/>
      <c r="G1" s="137"/>
      <c r="H1" s="137"/>
      <c r="I1" s="137"/>
    </row>
    <row r="2" spans="1:9" ht="50.25" customHeight="1">
      <c r="A2" s="138" t="s">
        <v>525</v>
      </c>
      <c r="B2" s="138" t="s">
        <v>275</v>
      </c>
      <c r="C2" s="138" t="s">
        <v>526</v>
      </c>
      <c r="D2" s="138" t="s">
        <v>698</v>
      </c>
      <c r="E2" s="140" t="s">
        <v>529</v>
      </c>
      <c r="F2" s="140"/>
      <c r="G2" s="140"/>
      <c r="H2" s="140"/>
      <c r="I2" s="138" t="s">
        <v>528</v>
      </c>
    </row>
    <row r="3" spans="1:9" ht="111.75" customHeight="1">
      <c r="A3" s="139"/>
      <c r="B3" s="139"/>
      <c r="C3" s="139"/>
      <c r="D3" s="139"/>
      <c r="E3" s="14" t="s">
        <v>509</v>
      </c>
      <c r="F3" s="14" t="s">
        <v>531</v>
      </c>
      <c r="G3" s="14" t="str">
        <f>4!H3</f>
        <v>расстояние до места накопления отходов, км</v>
      </c>
      <c r="H3" s="14" t="str">
        <f>4!I3</f>
        <v>расстояние с места накопления отходов до полигона, км</v>
      </c>
      <c r="I3" s="139"/>
    </row>
    <row r="4" spans="1:9" ht="114" customHeight="1">
      <c r="A4" s="4">
        <v>1</v>
      </c>
      <c r="B4" s="3" t="s">
        <v>592</v>
      </c>
      <c r="C4" s="3">
        <v>54017</v>
      </c>
      <c r="D4" s="3">
        <v>27500</v>
      </c>
      <c r="E4" s="16">
        <f>C4/30</f>
        <v>1800.5666666666666</v>
      </c>
      <c r="F4" s="126" t="s">
        <v>713</v>
      </c>
      <c r="G4" s="86" t="s">
        <v>725</v>
      </c>
      <c r="H4" s="86">
        <v>0.2</v>
      </c>
      <c r="I4" s="1" t="s">
        <v>827</v>
      </c>
    </row>
    <row r="5" spans="1:9" ht="20.25">
      <c r="A5" s="3"/>
      <c r="B5" s="2" t="s">
        <v>532</v>
      </c>
      <c r="C5" s="2">
        <f>SUM(C4:C4)</f>
        <v>54017</v>
      </c>
      <c r="D5" s="48">
        <f>D4</f>
        <v>27500</v>
      </c>
      <c r="E5" s="16">
        <f>SUM(E4:E4)</f>
        <v>1800.5666666666666</v>
      </c>
      <c r="F5" s="1"/>
      <c r="G5" s="1"/>
      <c r="H5" s="1"/>
      <c r="I5" s="1"/>
    </row>
  </sheetData>
  <sheetProtection/>
  <mergeCells count="7">
    <mergeCell ref="A1:I1"/>
    <mergeCell ref="I2:I3"/>
    <mergeCell ref="A2:A3"/>
    <mergeCell ref="B2:B3"/>
    <mergeCell ref="D2:D3"/>
    <mergeCell ref="C2:C3"/>
    <mergeCell ref="E2:H2"/>
  </mergeCells>
  <printOptions/>
  <pageMargins left="0.28" right="0.24" top="0.21" bottom="0.29" header="0.17" footer="0.22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="55" zoomScaleNormal="55" zoomScaleSheetLayoutView="55" zoomScalePageLayoutView="0" workbookViewId="0" topLeftCell="A1">
      <selection activeCell="A1" sqref="A1:I1"/>
    </sheetView>
  </sheetViews>
  <sheetFormatPr defaultColWidth="9.00390625" defaultRowHeight="12.75"/>
  <cols>
    <col min="1" max="1" width="9.125" style="50" customWidth="1"/>
    <col min="2" max="2" width="29.75390625" style="50" customWidth="1"/>
    <col min="3" max="3" width="24.25390625" style="50" customWidth="1"/>
    <col min="4" max="4" width="20.00390625" style="50" customWidth="1"/>
    <col min="5" max="5" width="33.375" style="50" customWidth="1"/>
    <col min="6" max="6" width="86.375" style="50" customWidth="1"/>
    <col min="7" max="7" width="26.75390625" style="50" customWidth="1"/>
    <col min="8" max="8" width="29.25390625" style="50" customWidth="1"/>
    <col min="9" max="9" width="75.375" style="50" customWidth="1"/>
    <col min="10" max="10" width="8.75390625" style="50" customWidth="1"/>
    <col min="11" max="13" width="9.125" style="50" hidden="1" customWidth="1"/>
    <col min="14" max="14" width="17.75390625" style="50" customWidth="1"/>
    <col min="15" max="16384" width="9.125" style="50" customWidth="1"/>
  </cols>
  <sheetData>
    <row r="1" spans="1:9" ht="25.5">
      <c r="A1" s="143" t="s">
        <v>12</v>
      </c>
      <c r="B1" s="143"/>
      <c r="C1" s="143"/>
      <c r="D1" s="143"/>
      <c r="E1" s="143"/>
      <c r="F1" s="143"/>
      <c r="G1" s="143"/>
      <c r="H1" s="143"/>
      <c r="I1" s="143"/>
    </row>
    <row r="2" spans="1:9" ht="50.25" customHeight="1">
      <c r="A2" s="140" t="s">
        <v>525</v>
      </c>
      <c r="B2" s="140" t="s">
        <v>535</v>
      </c>
      <c r="C2" s="145" t="s">
        <v>534</v>
      </c>
      <c r="D2" s="140" t="s">
        <v>261</v>
      </c>
      <c r="E2" s="145" t="s">
        <v>529</v>
      </c>
      <c r="F2" s="146"/>
      <c r="G2" s="146"/>
      <c r="H2" s="147"/>
      <c r="I2" s="138" t="s">
        <v>528</v>
      </c>
    </row>
    <row r="3" spans="1:9" ht="111.75" customHeight="1">
      <c r="A3" s="138"/>
      <c r="B3" s="138"/>
      <c r="C3" s="149"/>
      <c r="D3" s="138"/>
      <c r="E3" s="129" t="s">
        <v>536</v>
      </c>
      <c r="F3" s="129" t="s">
        <v>531</v>
      </c>
      <c r="G3" s="129" t="str">
        <f>5!G3</f>
        <v>расстояние до места накопления отходов, км</v>
      </c>
      <c r="H3" s="129" t="str">
        <f>5!H3</f>
        <v>расстояние с места накопления отходов до полигона, км</v>
      </c>
      <c r="I3" s="148"/>
    </row>
    <row r="4" spans="1:9" ht="138.75" customHeight="1">
      <c r="A4" s="12">
        <v>1</v>
      </c>
      <c r="B4" s="1" t="s">
        <v>212</v>
      </c>
      <c r="C4" s="1">
        <v>33177</v>
      </c>
      <c r="D4" s="1">
        <v>47580</v>
      </c>
      <c r="E4" s="45" t="s">
        <v>628</v>
      </c>
      <c r="F4" s="135" t="s">
        <v>15</v>
      </c>
      <c r="G4" s="86">
        <v>12</v>
      </c>
      <c r="H4" s="86">
        <v>12</v>
      </c>
      <c r="I4" s="13" t="s">
        <v>821</v>
      </c>
    </row>
    <row r="5" spans="1:9" ht="73.5" customHeight="1">
      <c r="A5" s="1"/>
      <c r="B5" s="2" t="s">
        <v>532</v>
      </c>
      <c r="C5" s="2">
        <f>SUM(C4:C4)</f>
        <v>33177</v>
      </c>
      <c r="D5" s="2">
        <f>SUM(D4:D4)</f>
        <v>47580</v>
      </c>
      <c r="E5" s="45" t="s">
        <v>628</v>
      </c>
      <c r="F5" s="1"/>
      <c r="G5" s="1"/>
      <c r="H5" s="1"/>
      <c r="I5" s="1"/>
    </row>
    <row r="6" spans="2:4" ht="20.25">
      <c r="B6" s="17"/>
      <c r="C6" s="17"/>
      <c r="D6" s="17"/>
    </row>
    <row r="7" spans="2:4" ht="20.25">
      <c r="B7" s="17"/>
      <c r="C7" s="17"/>
      <c r="D7" s="17"/>
    </row>
    <row r="8" spans="2:4" ht="20.25">
      <c r="B8" s="17"/>
      <c r="C8" s="17"/>
      <c r="D8" s="17"/>
    </row>
    <row r="9" spans="2:4" ht="20.25">
      <c r="B9" s="17"/>
      <c r="C9" s="17"/>
      <c r="D9" s="17"/>
    </row>
  </sheetData>
  <sheetProtection/>
  <mergeCells count="7">
    <mergeCell ref="A1:I1"/>
    <mergeCell ref="I2:I3"/>
    <mergeCell ref="A2:A3"/>
    <mergeCell ref="B2:B3"/>
    <mergeCell ref="C2:C3"/>
    <mergeCell ref="D2:D3"/>
    <mergeCell ref="E2:H2"/>
  </mergeCells>
  <printOptions/>
  <pageMargins left="0.28" right="0.24" top="0.21" bottom="0.29" header="0.17" footer="0.22"/>
  <pageSetup fitToHeight="0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="55" zoomScaleNormal="55" zoomScaleSheetLayoutView="55" zoomScalePageLayoutView="0" workbookViewId="0" topLeftCell="A1">
      <selection activeCell="D5" sqref="D5"/>
    </sheetView>
  </sheetViews>
  <sheetFormatPr defaultColWidth="9.00390625" defaultRowHeight="12.75"/>
  <cols>
    <col min="1" max="1" width="9.125" style="74" customWidth="1"/>
    <col min="2" max="2" width="52.00390625" style="74" customWidth="1"/>
    <col min="3" max="3" width="20.00390625" style="74" customWidth="1"/>
    <col min="4" max="4" width="23.625" style="74" customWidth="1"/>
    <col min="5" max="5" width="23.25390625" style="74" customWidth="1"/>
    <col min="6" max="6" width="90.625" style="74" customWidth="1"/>
    <col min="7" max="7" width="28.875" style="74" customWidth="1"/>
    <col min="8" max="8" width="27.375" style="74" customWidth="1"/>
    <col min="9" max="9" width="58.375" style="74" customWidth="1"/>
    <col min="10" max="16384" width="9.125" style="74" customWidth="1"/>
  </cols>
  <sheetData>
    <row r="1" spans="1:9" ht="25.5">
      <c r="A1" s="137" t="s">
        <v>13</v>
      </c>
      <c r="B1" s="137"/>
      <c r="C1" s="137"/>
      <c r="D1" s="137"/>
      <c r="E1" s="137"/>
      <c r="F1" s="137"/>
      <c r="G1" s="137"/>
      <c r="H1" s="137"/>
      <c r="I1" s="137"/>
    </row>
    <row r="2" spans="1:9" ht="50.25" customHeight="1">
      <c r="A2" s="140" t="s">
        <v>525</v>
      </c>
      <c r="B2" s="140" t="s">
        <v>535</v>
      </c>
      <c r="C2" s="140" t="s">
        <v>526</v>
      </c>
      <c r="D2" s="138" t="s">
        <v>701</v>
      </c>
      <c r="E2" s="140" t="s">
        <v>529</v>
      </c>
      <c r="F2" s="140"/>
      <c r="G2" s="140"/>
      <c r="H2" s="140"/>
      <c r="I2" s="138" t="s">
        <v>528</v>
      </c>
    </row>
    <row r="3" spans="1:9" ht="111.75" customHeight="1">
      <c r="A3" s="140"/>
      <c r="B3" s="140"/>
      <c r="C3" s="140"/>
      <c r="D3" s="139"/>
      <c r="E3" s="14" t="s">
        <v>455</v>
      </c>
      <c r="F3" s="14" t="s">
        <v>531</v>
      </c>
      <c r="G3" s="2" t="str">
        <f>6!G3</f>
        <v>расстояние до места накопления отходов, км</v>
      </c>
      <c r="H3" s="2" t="str">
        <f>6!H3</f>
        <v>расстояние с места накопления отходов до полигона, км</v>
      </c>
      <c r="I3" s="139"/>
    </row>
    <row r="4" spans="1:9" ht="172.5" customHeight="1">
      <c r="A4" s="2">
        <v>1</v>
      </c>
      <c r="B4" s="1" t="s">
        <v>466</v>
      </c>
      <c r="C4" s="1">
        <v>18566</v>
      </c>
      <c r="D4" s="1">
        <v>6000</v>
      </c>
      <c r="E4" s="19" t="s">
        <v>34</v>
      </c>
      <c r="F4" s="125" t="s">
        <v>504</v>
      </c>
      <c r="G4" s="86">
        <v>0.2</v>
      </c>
      <c r="H4" s="86">
        <v>113</v>
      </c>
      <c r="I4" s="1" t="s">
        <v>702</v>
      </c>
    </row>
    <row r="5" spans="1:9" ht="106.5" customHeight="1">
      <c r="A5" s="3"/>
      <c r="B5" s="4" t="s">
        <v>532</v>
      </c>
      <c r="C5" s="4">
        <f>SUM(C4:C4)</f>
        <v>18566</v>
      </c>
      <c r="D5" s="4">
        <f>SUM(D4:D4)</f>
        <v>6000</v>
      </c>
      <c r="E5" s="19" t="s">
        <v>34</v>
      </c>
      <c r="F5" s="3">
        <v>1</v>
      </c>
      <c r="G5" s="3"/>
      <c r="H5" s="3"/>
      <c r="I5" s="3" t="s">
        <v>15</v>
      </c>
    </row>
    <row r="6" spans="2:4" ht="20.25">
      <c r="B6" s="18"/>
      <c r="C6" s="17"/>
      <c r="D6" s="18"/>
    </row>
    <row r="7" spans="2:4" ht="20.25">
      <c r="B7" s="18"/>
      <c r="C7" s="17"/>
      <c r="D7" s="18"/>
    </row>
  </sheetData>
  <sheetProtection/>
  <mergeCells count="7">
    <mergeCell ref="A1:I1"/>
    <mergeCell ref="I2:I3"/>
    <mergeCell ref="A2:A3"/>
    <mergeCell ref="B2:B3"/>
    <mergeCell ref="C2:C3"/>
    <mergeCell ref="D2:D3"/>
    <mergeCell ref="E2:H2"/>
  </mergeCells>
  <printOptions/>
  <pageMargins left="0.28" right="0.24" top="0.21" bottom="0.29" header="0.17" footer="0.22"/>
  <pageSetup fitToHeight="0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view="pageBreakPreview" zoomScale="55" zoomScaleNormal="55" zoomScaleSheetLayoutView="55" zoomScalePageLayoutView="0" workbookViewId="0" topLeftCell="A1">
      <selection activeCell="A1" sqref="A1:I1"/>
    </sheetView>
  </sheetViews>
  <sheetFormatPr defaultColWidth="9.00390625" defaultRowHeight="12.75"/>
  <cols>
    <col min="1" max="1" width="9.125" style="79" customWidth="1"/>
    <col min="2" max="2" width="34.375" style="79" customWidth="1"/>
    <col min="3" max="3" width="20.00390625" style="79" customWidth="1"/>
    <col min="4" max="4" width="23.875" style="79" customWidth="1"/>
    <col min="5" max="5" width="33.375" style="79" customWidth="1"/>
    <col min="6" max="6" width="115.625" style="79" customWidth="1"/>
    <col min="7" max="7" width="39.625" style="79" customWidth="1"/>
    <col min="8" max="8" width="28.25390625" style="79" customWidth="1"/>
    <col min="9" max="9" width="79.625" style="79" customWidth="1"/>
    <col min="10" max="10" width="1.875" style="79" customWidth="1"/>
    <col min="11" max="16384" width="9.125" style="79" customWidth="1"/>
  </cols>
  <sheetData>
    <row r="1" spans="1:9" ht="25.5">
      <c r="A1" s="137" t="s">
        <v>14</v>
      </c>
      <c r="B1" s="137"/>
      <c r="C1" s="137"/>
      <c r="D1" s="137"/>
      <c r="E1" s="137"/>
      <c r="F1" s="137"/>
      <c r="G1" s="137"/>
      <c r="H1" s="137"/>
      <c r="I1" s="137"/>
    </row>
    <row r="2" spans="1:9" ht="50.25" customHeight="1">
      <c r="A2" s="140" t="s">
        <v>525</v>
      </c>
      <c r="B2" s="140" t="s">
        <v>535</v>
      </c>
      <c r="C2" s="145" t="s">
        <v>526</v>
      </c>
      <c r="D2" s="140" t="s">
        <v>700</v>
      </c>
      <c r="E2" s="140" t="s">
        <v>529</v>
      </c>
      <c r="F2" s="140"/>
      <c r="G2" s="140"/>
      <c r="H2" s="140"/>
      <c r="I2" s="138" t="s">
        <v>528</v>
      </c>
    </row>
    <row r="3" spans="1:9" ht="126.75" customHeight="1">
      <c r="A3" s="140"/>
      <c r="B3" s="140"/>
      <c r="C3" s="145"/>
      <c r="D3" s="140"/>
      <c r="E3" s="2" t="s">
        <v>509</v>
      </c>
      <c r="F3" s="2" t="s">
        <v>531</v>
      </c>
      <c r="G3" s="2" t="str">
        <f>7!G3</f>
        <v>расстояние до места накопления отходов, км</v>
      </c>
      <c r="H3" s="2" t="str">
        <f>7!H3</f>
        <v>расстояние с места накопления отходов до полигона, км</v>
      </c>
      <c r="I3" s="139"/>
    </row>
    <row r="4" spans="1:9" ht="183" customHeight="1">
      <c r="A4" s="2">
        <v>1</v>
      </c>
      <c r="B4" s="1" t="s">
        <v>108</v>
      </c>
      <c r="C4" s="1">
        <v>11373</v>
      </c>
      <c r="D4" s="1">
        <v>3150</v>
      </c>
      <c r="E4" s="16">
        <f>C4/30</f>
        <v>379.1</v>
      </c>
      <c r="F4" s="86" t="s">
        <v>716</v>
      </c>
      <c r="G4" s="86" t="s">
        <v>726</v>
      </c>
      <c r="H4" s="86">
        <v>4</v>
      </c>
      <c r="I4" s="1" t="s">
        <v>693</v>
      </c>
    </row>
    <row r="5" spans="1:9" ht="116.25" customHeight="1">
      <c r="A5" s="2">
        <v>2</v>
      </c>
      <c r="B5" s="1" t="s">
        <v>109</v>
      </c>
      <c r="C5" s="1">
        <v>1842</v>
      </c>
      <c r="D5" s="1">
        <v>130</v>
      </c>
      <c r="E5" s="16">
        <f>C5/30</f>
        <v>61.4</v>
      </c>
      <c r="F5" s="86" t="s">
        <v>716</v>
      </c>
      <c r="G5" s="86" t="s">
        <v>726</v>
      </c>
      <c r="H5" s="1">
        <v>10</v>
      </c>
      <c r="I5" s="1"/>
    </row>
    <row r="6" spans="1:9" s="74" customFormat="1" ht="116.25" customHeight="1">
      <c r="A6" s="1"/>
      <c r="B6" s="2" t="s">
        <v>532</v>
      </c>
      <c r="C6" s="2">
        <f>SUM(C4:C5)</f>
        <v>13215</v>
      </c>
      <c r="D6" s="2">
        <f>SUM(D4:D5)</f>
        <v>3280</v>
      </c>
      <c r="E6" s="16">
        <f>SUM(E4:E5)</f>
        <v>440.5</v>
      </c>
      <c r="F6" s="1"/>
      <c r="G6" s="1"/>
      <c r="H6" s="1"/>
      <c r="I6" s="1" t="s">
        <v>677</v>
      </c>
    </row>
    <row r="7" ht="116.25" customHeight="1"/>
  </sheetData>
  <sheetProtection/>
  <mergeCells count="7">
    <mergeCell ref="A1:I1"/>
    <mergeCell ref="I2:I3"/>
    <mergeCell ref="A2:A3"/>
    <mergeCell ref="B2:B3"/>
    <mergeCell ref="C2:C3"/>
    <mergeCell ref="D2:D3"/>
    <mergeCell ref="E2:H2"/>
  </mergeCells>
  <printOptions/>
  <pageMargins left="0.28" right="0.24" top="0.33" bottom="0.4" header="0.5" footer="0.5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Дарья Антоновна Овсянникова</cp:lastModifiedBy>
  <cp:lastPrinted>2019-12-03T06:09:19Z</cp:lastPrinted>
  <dcterms:created xsi:type="dcterms:W3CDTF">2017-03-10T03:40:51Z</dcterms:created>
  <dcterms:modified xsi:type="dcterms:W3CDTF">2021-01-14T08:25:22Z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