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arya.ovsyannikova\Desktop\Даша\_ТСО\2021\"/>
    </mc:Choice>
  </mc:AlternateContent>
  <xr:revisionPtr revIDLastSave="0" documentId="13_ncr:1_{FB22DE1E-8D1B-4EAE-8257-4D7B780265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ъем ТКО (население)" sheetId="1" r:id="rId1"/>
    <sheet name="объем ТКО (ЮЛ)" sheetId="3" r:id="rId2"/>
    <sheet name="баланс обращения ТКО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40" i="1"/>
  <c r="D39" i="1"/>
  <c r="D38" i="1"/>
  <c r="D35" i="1"/>
  <c r="D30" i="1"/>
  <c r="D31" i="1"/>
  <c r="D32" i="1"/>
  <c r="D23" i="1"/>
  <c r="D24" i="1"/>
  <c r="D25" i="1"/>
  <c r="D26" i="1"/>
  <c r="D27" i="1"/>
  <c r="D16" i="1"/>
  <c r="D17" i="1"/>
  <c r="D18" i="1"/>
  <c r="D19" i="1"/>
  <c r="D20" i="1"/>
  <c r="D9" i="1"/>
  <c r="D10" i="1"/>
  <c r="D11" i="1"/>
  <c r="D12" i="1"/>
  <c r="D13" i="1"/>
  <c r="D14" i="1"/>
  <c r="I8" i="2"/>
  <c r="H7" i="2"/>
  <c r="I7" i="2" s="1"/>
  <c r="H6" i="2"/>
  <c r="I6" i="2" s="1"/>
  <c r="H5" i="2"/>
  <c r="I5" i="2" s="1"/>
  <c r="D33" i="1" l="1"/>
  <c r="D28" i="1"/>
  <c r="D15" i="1"/>
  <c r="D8" i="1"/>
  <c r="D42" i="1"/>
  <c r="D29" i="1" l="1"/>
  <c r="D36" i="1"/>
  <c r="D37" i="1"/>
  <c r="D34" i="1" l="1"/>
  <c r="D22" i="1" l="1"/>
  <c r="D21" i="1"/>
</calcChain>
</file>

<file path=xl/sharedStrings.xml><?xml version="1.0" encoding="utf-8"?>
<sst xmlns="http://schemas.openxmlformats.org/spreadsheetml/2006/main" count="96" uniqueCount="79">
  <si>
    <t>№ п/п</t>
  </si>
  <si>
    <t>Наименование источника образования отходов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</si>
  <si>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Times New Roman"/>
        <family val="1"/>
        <charset val="204"/>
      </rPr>
      <t> </t>
    </r>
  </si>
  <si>
    <t>Муниципальное образование город Тында</t>
  </si>
  <si>
    <t>Муниципальное образование город Зея</t>
  </si>
  <si>
    <t>Магдагачинский район</t>
  </si>
  <si>
    <t>Зейский район</t>
  </si>
  <si>
    <t>Сковородинский район</t>
  </si>
  <si>
    <t>Всего по источникам образования кластера № 1</t>
  </si>
  <si>
    <t>Муниципальное образование город Белогорск</t>
  </si>
  <si>
    <t>Серышевский район</t>
  </si>
  <si>
    <t>Октябрьский район</t>
  </si>
  <si>
    <t>Всего по источникам образования кластера №2</t>
  </si>
  <si>
    <t>Муниципальное образование город Райчихинск</t>
  </si>
  <si>
    <t>пгт Прогресс</t>
  </si>
  <si>
    <t>Архаринский район</t>
  </si>
  <si>
    <t>Михайловский район</t>
  </si>
  <si>
    <t>Константиновский район</t>
  </si>
  <si>
    <t>Всего по источникам образования кластера № 3</t>
  </si>
  <si>
    <t>Городской округ город Благовещенск</t>
  </si>
  <si>
    <t>Благовещенский район</t>
  </si>
  <si>
    <t>Тамбовский район</t>
  </si>
  <si>
    <t>Всего по источникам образования кластера № 4</t>
  </si>
  <si>
    <t>Муниципальное образование город Свободный</t>
  </si>
  <si>
    <t>Свободненский район</t>
  </si>
  <si>
    <t>Закрытое административно - территориальное образование Циолковский</t>
  </si>
  <si>
    <t>Муниципальное образование город Шимановск</t>
  </si>
  <si>
    <t>Шимановский район</t>
  </si>
  <si>
    <t>Мазановский район</t>
  </si>
  <si>
    <t>Селемджинский район</t>
  </si>
  <si>
    <t>Всего по источникам образования кластера № 5</t>
  </si>
  <si>
    <t>Всего по источникам образования в Амурской области</t>
  </si>
  <si>
    <t>Приложение 5</t>
  </si>
  <si>
    <t>ОБЪЕМ ОБРАЗОВАННЫХ ТКО</t>
  </si>
  <si>
    <t>Объем образования отходов, тыс. тонн*</t>
  </si>
  <si>
    <t>Объем образования отходов, тыс. м³*</t>
  </si>
  <si>
    <t>Год</t>
  </si>
  <si>
    <t>Наименование субъекта Российской Федерации</t>
  </si>
  <si>
    <t>Масса образованных твердых коммунальных отходов
(тыс. тонн в год)</t>
  </si>
  <si>
    <t>Объем образованных твердых коммунальных отходов
(тыс. куб. м в год)</t>
  </si>
  <si>
    <t>Масса ТКО, принятая из других субъектов Российской Федерации и направленная на объекты обращения с ТКО
(тыс. тонн в год)</t>
  </si>
  <si>
    <t>Масса ТКО, поступающая на объекты обработки ТКО
(тыс. тонн в год)</t>
  </si>
  <si>
    <t>Масса ТКО, поступающая на объекты обезвреживания 
ТКО
(тыс. тонн в год)</t>
  </si>
  <si>
    <t>Масса ТКО,
направленная
на утилизацию
(тыс. тонн в год)</t>
  </si>
  <si>
    <t>Масса ТКО, поступающая на объекты размещения ТКО
(тыс. тонн в год)</t>
  </si>
  <si>
    <t>Масса ТКО, направленная на объекты обращения с ТКО, расположенные на территории других субъектов Российской Федерации</t>
  </si>
  <si>
    <t>Амурская область</t>
  </si>
  <si>
    <t>-</t>
  </si>
  <si>
    <t xml:space="preserve"> Баланс количественных характеристик образования, обработки, утилизации, обезвреживания и размещения ТКО на территории Амурской области</t>
  </si>
  <si>
    <t>2020 год</t>
  </si>
  <si>
    <t>Тындинский муниципальный округ</t>
  </si>
  <si>
    <t>Белогорский муниципальный округ</t>
  </si>
  <si>
    <t>Ромненский муниципальный округ</t>
  </si>
  <si>
    <t>Бурейский муниципальный округ</t>
  </si>
  <si>
    <t>Завитинский муниципальный округ</t>
  </si>
  <si>
    <t>Ивановский муниципальный округ</t>
  </si>
  <si>
    <t>* масса ТКО рассчитана исходя из сведений, предоставленных региональными операторами, по форме 2-ТП (отходы) за 2020 год</t>
  </si>
  <si>
    <t>Кластер</t>
  </si>
  <si>
    <t>Кластер № 1</t>
  </si>
  <si>
    <t>Кластер № 2</t>
  </si>
  <si>
    <t>Кластер № 3</t>
  </si>
  <si>
    <t>Кластер № 4</t>
  </si>
  <si>
    <t>Кластер № 5</t>
  </si>
  <si>
    <t>т/год</t>
  </si>
  <si>
    <t>м3/год</t>
  </si>
  <si>
    <t>Объем ТКО, образуемых юридическими лицами</t>
  </si>
  <si>
    <t>2019 год*</t>
  </si>
  <si>
    <t>*с 01.04.2019</t>
  </si>
  <si>
    <t>Прогнозная динамика образования ТКО (по данным региональных операторов)</t>
  </si>
  <si>
    <t>Наименование регионального оператора</t>
  </si>
  <si>
    <t>Ед. измерения</t>
  </si>
  <si>
    <t>Период</t>
  </si>
  <si>
    <t>ООО "Спецэкомаш"</t>
  </si>
  <si>
    <t>ООО "ТрансЭкоСервис"</t>
  </si>
  <si>
    <t>ООО "ЖЭУ"</t>
  </si>
  <si>
    <t>ООО "Полигон"</t>
  </si>
  <si>
    <t>ООО "Спецавтохозяйство"</t>
  </si>
  <si>
    <t>т</t>
  </si>
  <si>
    <t>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</si>
</sst>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9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0" fillId="0" borderId="0" xfId="0" applyFont="1"/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2" fontId="10" fillId="0" borderId="7" xfId="0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zoomScale="85" zoomScaleNormal="85" workbookViewId="0">
      <selection activeCell="K16" sqref="K16"/>
    </sheetView>
  </sheetViews>
  <sheetFormatPr defaultRowHeight="15" x14ac:dyDescent="0.25"/>
  <cols>
    <col min="2" max="2" width="73.7109375" customWidth="1"/>
    <col min="3" max="3" width="49.7109375" customWidth="1"/>
    <col min="4" max="4" width="37.5703125" customWidth="1"/>
  </cols>
  <sheetData>
    <row r="1" spans="1:4" x14ac:dyDescent="0.25">
      <c r="D1" s="11" t="s">
        <v>32</v>
      </c>
    </row>
    <row r="2" spans="1:4" ht="16.5" thickBot="1" x14ac:dyDescent="0.3">
      <c r="A2" s="41" t="s">
        <v>33</v>
      </c>
      <c r="B2" s="41"/>
      <c r="C2" s="41"/>
      <c r="D2" s="41"/>
    </row>
    <row r="3" spans="1:4" x14ac:dyDescent="0.25">
      <c r="A3" s="38" t="s">
        <v>0</v>
      </c>
      <c r="B3" s="38" t="s">
        <v>1</v>
      </c>
      <c r="C3" s="38" t="s">
        <v>34</v>
      </c>
      <c r="D3" s="38" t="s">
        <v>35</v>
      </c>
    </row>
    <row r="4" spans="1:4" x14ac:dyDescent="0.25">
      <c r="A4" s="39"/>
      <c r="B4" s="39"/>
      <c r="C4" s="39"/>
      <c r="D4" s="39"/>
    </row>
    <row r="5" spans="1:4" ht="15.75" thickBot="1" x14ac:dyDescent="0.3">
      <c r="A5" s="39"/>
      <c r="B5" s="39"/>
      <c r="C5" s="40"/>
      <c r="D5" s="40"/>
    </row>
    <row r="6" spans="1:4" ht="15.75" thickBot="1" x14ac:dyDescent="0.3">
      <c r="A6" s="40"/>
      <c r="B6" s="40"/>
      <c r="C6" s="1" t="s">
        <v>49</v>
      </c>
      <c r="D6" s="1" t="s">
        <v>49</v>
      </c>
    </row>
    <row r="7" spans="1:4" ht="15.75" thickBot="1" x14ac:dyDescent="0.3">
      <c r="A7" s="2">
        <v>1</v>
      </c>
      <c r="B7" s="3">
        <v>2</v>
      </c>
      <c r="C7" s="3">
        <v>4</v>
      </c>
      <c r="D7" s="3">
        <v>5</v>
      </c>
    </row>
    <row r="8" spans="1:4" ht="15.75" thickBot="1" x14ac:dyDescent="0.3">
      <c r="A8" s="4" t="s">
        <v>2</v>
      </c>
      <c r="B8" s="5" t="s">
        <v>3</v>
      </c>
      <c r="C8" s="9">
        <v>24.61</v>
      </c>
      <c r="D8" s="9">
        <f>C8/0.25</f>
        <v>98.44</v>
      </c>
    </row>
    <row r="9" spans="1:4" ht="15.75" thickBot="1" x14ac:dyDescent="0.3">
      <c r="A9" s="4">
        <v>2</v>
      </c>
      <c r="B9" s="5" t="s">
        <v>4</v>
      </c>
      <c r="C9" s="9">
        <v>16.989999999999998</v>
      </c>
      <c r="D9" s="9">
        <f t="shared" ref="D9:D14" si="0">C9/0.25</f>
        <v>67.959999999999994</v>
      </c>
    </row>
    <row r="10" spans="1:4" ht="15.75" thickBot="1" x14ac:dyDescent="0.3">
      <c r="A10" s="4">
        <v>3</v>
      </c>
      <c r="B10" s="5" t="s">
        <v>50</v>
      </c>
      <c r="C10" s="9">
        <v>9.6</v>
      </c>
      <c r="D10" s="9">
        <f t="shared" si="0"/>
        <v>38.4</v>
      </c>
    </row>
    <row r="11" spans="1:4" ht="15.75" thickBot="1" x14ac:dyDescent="0.3">
      <c r="A11" s="4">
        <v>4</v>
      </c>
      <c r="B11" s="5" t="s">
        <v>5</v>
      </c>
      <c r="C11" s="9">
        <v>14.39</v>
      </c>
      <c r="D11" s="9">
        <f t="shared" si="0"/>
        <v>57.56</v>
      </c>
    </row>
    <row r="12" spans="1:4" ht="15.75" thickBot="1" x14ac:dyDescent="0.3">
      <c r="A12" s="4">
        <v>5</v>
      </c>
      <c r="B12" s="5" t="s">
        <v>6</v>
      </c>
      <c r="C12" s="9">
        <v>9.9700000000000006</v>
      </c>
      <c r="D12" s="9">
        <f t="shared" si="0"/>
        <v>39.880000000000003</v>
      </c>
    </row>
    <row r="13" spans="1:4" ht="15.75" thickBot="1" x14ac:dyDescent="0.3">
      <c r="A13" s="4">
        <v>6</v>
      </c>
      <c r="B13" s="5" t="s">
        <v>7</v>
      </c>
      <c r="C13" s="9">
        <v>19.28</v>
      </c>
      <c r="D13" s="9">
        <f t="shared" si="0"/>
        <v>77.12</v>
      </c>
    </row>
    <row r="14" spans="1:4" ht="15.75" thickBot="1" x14ac:dyDescent="0.3">
      <c r="A14" s="20"/>
      <c r="B14" s="21" t="s">
        <v>8</v>
      </c>
      <c r="C14" s="22">
        <v>94.84</v>
      </c>
      <c r="D14" s="23">
        <f t="shared" si="0"/>
        <v>379.36</v>
      </c>
    </row>
    <row r="15" spans="1:4" ht="15.75" thickBot="1" x14ac:dyDescent="0.3">
      <c r="A15" s="4">
        <v>7</v>
      </c>
      <c r="B15" s="8" t="s">
        <v>9</v>
      </c>
      <c r="C15" s="9">
        <v>30.09</v>
      </c>
      <c r="D15" s="9">
        <f>C15/0.25</f>
        <v>120.36</v>
      </c>
    </row>
    <row r="16" spans="1:4" ht="15.75" customHeight="1" thickBot="1" x14ac:dyDescent="0.3">
      <c r="A16" s="4">
        <v>8</v>
      </c>
      <c r="B16" s="8" t="s">
        <v>51</v>
      </c>
      <c r="C16" s="9">
        <v>7.78</v>
      </c>
      <c r="D16" s="9">
        <f t="shared" ref="D16:D27" si="1">C16/0.25</f>
        <v>31.12</v>
      </c>
    </row>
    <row r="17" spans="1:4" ht="15.75" customHeight="1" thickBot="1" x14ac:dyDescent="0.3">
      <c r="A17" s="4">
        <v>9</v>
      </c>
      <c r="B17" s="8" t="s">
        <v>52</v>
      </c>
      <c r="C17" s="9">
        <v>3.49</v>
      </c>
      <c r="D17" s="9">
        <f t="shared" si="1"/>
        <v>13.96</v>
      </c>
    </row>
    <row r="18" spans="1:4" ht="15.75" customHeight="1" thickBot="1" x14ac:dyDescent="0.3">
      <c r="A18" s="4">
        <v>10</v>
      </c>
      <c r="B18" s="8" t="s">
        <v>10</v>
      </c>
      <c r="C18" s="9">
        <v>11</v>
      </c>
      <c r="D18" s="9">
        <f t="shared" si="1"/>
        <v>44</v>
      </c>
    </row>
    <row r="19" spans="1:4" ht="15.75" customHeight="1" thickBot="1" x14ac:dyDescent="0.3">
      <c r="A19" s="4">
        <v>11</v>
      </c>
      <c r="B19" s="8" t="s">
        <v>11</v>
      </c>
      <c r="C19" s="9">
        <v>8.34</v>
      </c>
      <c r="D19" s="9">
        <f t="shared" si="1"/>
        <v>33.36</v>
      </c>
    </row>
    <row r="20" spans="1:4" ht="15.75" thickBot="1" x14ac:dyDescent="0.3">
      <c r="A20" s="20"/>
      <c r="B20" s="24" t="s">
        <v>12</v>
      </c>
      <c r="C20" s="22">
        <v>60.7</v>
      </c>
      <c r="D20" s="23">
        <f t="shared" si="1"/>
        <v>242.8</v>
      </c>
    </row>
    <row r="21" spans="1:4" ht="15.75" customHeight="1" thickBot="1" x14ac:dyDescent="0.3">
      <c r="A21" s="4">
        <v>12</v>
      </c>
      <c r="B21" s="25" t="s">
        <v>54</v>
      </c>
      <c r="C21" s="9">
        <v>7.77</v>
      </c>
      <c r="D21" s="9">
        <f t="shared" si="1"/>
        <v>31.08</v>
      </c>
    </row>
    <row r="22" spans="1:4" ht="15.75" thickBot="1" x14ac:dyDescent="0.3">
      <c r="A22" s="4">
        <v>13</v>
      </c>
      <c r="B22" s="26" t="s">
        <v>13</v>
      </c>
      <c r="C22" s="9">
        <v>9.5</v>
      </c>
      <c r="D22" s="9">
        <f t="shared" si="1"/>
        <v>38</v>
      </c>
    </row>
    <row r="23" spans="1:4" ht="15.75" thickBot="1" x14ac:dyDescent="0.3">
      <c r="A23" s="4">
        <v>14</v>
      </c>
      <c r="B23" s="26" t="s">
        <v>14</v>
      </c>
      <c r="C23" s="9">
        <v>8.7899999999999991</v>
      </c>
      <c r="D23" s="9">
        <f t="shared" si="1"/>
        <v>35.159999999999997</v>
      </c>
    </row>
    <row r="24" spans="1:4" ht="15.75" customHeight="1" thickBot="1" x14ac:dyDescent="0.3">
      <c r="A24" s="4">
        <v>15</v>
      </c>
      <c r="B24" s="25" t="s">
        <v>53</v>
      </c>
      <c r="C24" s="9">
        <v>16.39</v>
      </c>
      <c r="D24" s="9">
        <f t="shared" si="1"/>
        <v>65.56</v>
      </c>
    </row>
    <row r="25" spans="1:4" ht="15.75" customHeight="1" thickBot="1" x14ac:dyDescent="0.3">
      <c r="A25" s="4">
        <v>16</v>
      </c>
      <c r="B25" s="25" t="s">
        <v>15</v>
      </c>
      <c r="C25" s="9">
        <v>9.1</v>
      </c>
      <c r="D25" s="9">
        <f t="shared" si="1"/>
        <v>36.4</v>
      </c>
    </row>
    <row r="26" spans="1:4" ht="15.75" customHeight="1" thickBot="1" x14ac:dyDescent="0.3">
      <c r="A26" s="4">
        <v>17</v>
      </c>
      <c r="B26" s="25" t="s">
        <v>16</v>
      </c>
      <c r="C26" s="9">
        <v>7.94</v>
      </c>
      <c r="D26" s="9">
        <f t="shared" si="1"/>
        <v>31.76</v>
      </c>
    </row>
    <row r="27" spans="1:4" ht="15.75" customHeight="1" thickBot="1" x14ac:dyDescent="0.3">
      <c r="A27" s="4">
        <v>18</v>
      </c>
      <c r="B27" s="25" t="s">
        <v>17</v>
      </c>
      <c r="C27" s="9">
        <v>13.48</v>
      </c>
      <c r="D27" s="9">
        <f t="shared" si="1"/>
        <v>53.92</v>
      </c>
    </row>
    <row r="28" spans="1:4" ht="15.75" thickBot="1" x14ac:dyDescent="0.3">
      <c r="A28" s="28"/>
      <c r="B28" s="29" t="s">
        <v>18</v>
      </c>
      <c r="C28" s="22">
        <v>72.97</v>
      </c>
      <c r="D28" s="23">
        <f>C28/0.25</f>
        <v>291.88</v>
      </c>
    </row>
    <row r="29" spans="1:4" ht="15.75" thickBot="1" x14ac:dyDescent="0.3">
      <c r="A29" s="4">
        <v>19</v>
      </c>
      <c r="B29" s="30" t="s">
        <v>19</v>
      </c>
      <c r="C29" s="9">
        <v>72.313000000000002</v>
      </c>
      <c r="D29" s="9">
        <f>C29/0.25</f>
        <v>289.25200000000001</v>
      </c>
    </row>
    <row r="30" spans="1:4" ht="15.75" customHeight="1" thickBot="1" x14ac:dyDescent="0.3">
      <c r="A30" s="4">
        <v>20</v>
      </c>
      <c r="B30" s="25" t="s">
        <v>20</v>
      </c>
      <c r="C30" s="9">
        <v>11.1</v>
      </c>
      <c r="D30" s="9">
        <f t="shared" ref="D30:D32" si="2">C30/0.25</f>
        <v>44.4</v>
      </c>
    </row>
    <row r="31" spans="1:4" ht="15.75" customHeight="1" thickBot="1" x14ac:dyDescent="0.3">
      <c r="A31" s="4">
        <v>21</v>
      </c>
      <c r="B31" s="25" t="s">
        <v>21</v>
      </c>
      <c r="C31" s="9">
        <v>6.58</v>
      </c>
      <c r="D31" s="9">
        <f t="shared" si="2"/>
        <v>26.32</v>
      </c>
    </row>
    <row r="32" spans="1:4" ht="15.75" customHeight="1" thickBot="1" x14ac:dyDescent="0.3">
      <c r="A32" s="4">
        <v>22</v>
      </c>
      <c r="B32" s="25" t="s">
        <v>55</v>
      </c>
      <c r="C32" s="9">
        <v>7.71</v>
      </c>
      <c r="D32" s="9">
        <f t="shared" si="2"/>
        <v>30.84</v>
      </c>
    </row>
    <row r="33" spans="1:4" ht="15.75" thickBot="1" x14ac:dyDescent="0.3">
      <c r="A33" s="31"/>
      <c r="B33" s="31" t="s">
        <v>22</v>
      </c>
      <c r="C33" s="32">
        <v>97.7</v>
      </c>
      <c r="D33" s="32">
        <f>C33/0.25</f>
        <v>390.8</v>
      </c>
    </row>
    <row r="34" spans="1:4" ht="15.75" thickBot="1" x14ac:dyDescent="0.3">
      <c r="A34" s="4">
        <v>23</v>
      </c>
      <c r="B34" s="8" t="s">
        <v>23</v>
      </c>
      <c r="C34" s="6">
        <v>31.19</v>
      </c>
      <c r="D34" s="9">
        <f t="shared" ref="D34:D35" si="3">C34/0.25</f>
        <v>124.76</v>
      </c>
    </row>
    <row r="35" spans="1:4" ht="15.75" customHeight="1" thickBot="1" x14ac:dyDescent="0.3">
      <c r="A35" s="4">
        <v>24</v>
      </c>
      <c r="B35" s="25" t="s">
        <v>24</v>
      </c>
      <c r="C35" s="9">
        <v>8.07</v>
      </c>
      <c r="D35" s="9">
        <f t="shared" si="3"/>
        <v>32.28</v>
      </c>
    </row>
    <row r="36" spans="1:4" ht="15.75" thickBot="1" x14ac:dyDescent="0.3">
      <c r="A36" s="4">
        <v>25</v>
      </c>
      <c r="B36" s="25" t="s">
        <v>25</v>
      </c>
      <c r="C36" s="9">
        <v>4.22</v>
      </c>
      <c r="D36" s="9">
        <f t="shared" ref="D36:D41" si="4">C36/0.25</f>
        <v>16.88</v>
      </c>
    </row>
    <row r="37" spans="1:4" ht="15.75" thickBot="1" x14ac:dyDescent="0.3">
      <c r="A37" s="4">
        <v>26</v>
      </c>
      <c r="B37" s="25" t="s">
        <v>26</v>
      </c>
      <c r="C37" s="9">
        <v>10.91</v>
      </c>
      <c r="D37" s="9">
        <f t="shared" si="4"/>
        <v>43.64</v>
      </c>
    </row>
    <row r="38" spans="1:4" ht="15.75" customHeight="1" thickBot="1" x14ac:dyDescent="0.3">
      <c r="A38" s="4">
        <v>27</v>
      </c>
      <c r="B38" s="25" t="s">
        <v>27</v>
      </c>
      <c r="C38" s="9">
        <v>2.8</v>
      </c>
      <c r="D38" s="9">
        <f t="shared" si="4"/>
        <v>11.2</v>
      </c>
    </row>
    <row r="39" spans="1:4" ht="15.75" customHeight="1" thickBot="1" x14ac:dyDescent="0.3">
      <c r="A39" s="4">
        <v>28</v>
      </c>
      <c r="B39" s="25" t="s">
        <v>28</v>
      </c>
      <c r="C39" s="9">
        <v>7.26</v>
      </c>
      <c r="D39" s="9">
        <f t="shared" si="4"/>
        <v>29.04</v>
      </c>
    </row>
    <row r="40" spans="1:4" ht="15.75" customHeight="1" thickBot="1" x14ac:dyDescent="0.3">
      <c r="A40" s="4">
        <v>29</v>
      </c>
      <c r="B40" s="25" t="s">
        <v>29</v>
      </c>
      <c r="C40" s="9">
        <v>5.65</v>
      </c>
      <c r="D40" s="9">
        <f t="shared" si="4"/>
        <v>22.6</v>
      </c>
    </row>
    <row r="41" spans="1:4" ht="15.75" thickBot="1" x14ac:dyDescent="0.3">
      <c r="A41" s="27"/>
      <c r="B41" s="24" t="s">
        <v>30</v>
      </c>
      <c r="C41" s="22">
        <v>70.099999999999994</v>
      </c>
      <c r="D41" s="22">
        <f t="shared" si="4"/>
        <v>280.39999999999998</v>
      </c>
    </row>
    <row r="42" spans="1:4" ht="15.75" thickBot="1" x14ac:dyDescent="0.3">
      <c r="A42" s="2"/>
      <c r="B42" s="12" t="s">
        <v>31</v>
      </c>
      <c r="C42" s="7">
        <v>396.31</v>
      </c>
      <c r="D42" s="10">
        <f>C42/0.25</f>
        <v>1585.24</v>
      </c>
    </row>
    <row r="43" spans="1:4" ht="25.5" x14ac:dyDescent="0.25">
      <c r="B43" s="13" t="s">
        <v>56</v>
      </c>
    </row>
  </sheetData>
  <mergeCells count="5">
    <mergeCell ref="A3:A6"/>
    <mergeCell ref="B3:B6"/>
    <mergeCell ref="A2:D2"/>
    <mergeCell ref="C3:C5"/>
    <mergeCell ref="D3:D5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7878-50D5-4124-AD7B-91CC5CEE6892}">
  <dimension ref="A1:J16"/>
  <sheetViews>
    <sheetView workbookViewId="0">
      <selection activeCell="E12" sqref="E12"/>
    </sheetView>
  </sheetViews>
  <sheetFormatPr defaultRowHeight="15" x14ac:dyDescent="0.25"/>
  <cols>
    <col min="1" max="1" width="20.85546875" customWidth="1"/>
    <col min="2" max="2" width="10.85546875" customWidth="1"/>
    <col min="3" max="3" width="14.5703125" customWidth="1"/>
    <col min="4" max="4" width="10.85546875" customWidth="1"/>
    <col min="5" max="5" width="14" customWidth="1"/>
  </cols>
  <sheetData>
    <row r="1" spans="1:10" ht="18.75" x14ac:dyDescent="0.3">
      <c r="A1" s="42" t="s">
        <v>65</v>
      </c>
      <c r="B1" s="42"/>
      <c r="C1" s="42"/>
      <c r="D1" s="42"/>
      <c r="E1" s="42"/>
      <c r="F1" s="33"/>
      <c r="G1" s="33"/>
      <c r="H1" s="33"/>
      <c r="I1" s="33"/>
      <c r="J1" s="33"/>
    </row>
    <row r="2" spans="1:10" ht="18.75" x14ac:dyDescent="0.3">
      <c r="A2" s="34" t="s">
        <v>57</v>
      </c>
      <c r="B2" s="42" t="s">
        <v>66</v>
      </c>
      <c r="C2" s="42"/>
      <c r="D2" s="42" t="s">
        <v>49</v>
      </c>
      <c r="E2" s="42"/>
      <c r="F2" s="33"/>
      <c r="G2" s="33"/>
      <c r="H2" s="33"/>
      <c r="I2" s="33"/>
      <c r="J2" s="33"/>
    </row>
    <row r="3" spans="1:10" ht="18.75" x14ac:dyDescent="0.3">
      <c r="A3" s="34"/>
      <c r="B3" s="35" t="s">
        <v>63</v>
      </c>
      <c r="C3" s="35" t="s">
        <v>64</v>
      </c>
      <c r="D3" s="35" t="s">
        <v>63</v>
      </c>
      <c r="E3" s="35" t="s">
        <v>64</v>
      </c>
      <c r="F3" s="33"/>
      <c r="G3" s="33"/>
      <c r="H3" s="33"/>
      <c r="I3" s="33"/>
      <c r="J3" s="33"/>
    </row>
    <row r="4" spans="1:10" ht="18.75" x14ac:dyDescent="0.3">
      <c r="A4" s="34" t="s">
        <v>58</v>
      </c>
      <c r="B4" s="34">
        <v>11219.6</v>
      </c>
      <c r="C4" s="34"/>
      <c r="D4" s="34">
        <v>18377.099999999999</v>
      </c>
      <c r="E4" s="34"/>
      <c r="F4" s="33"/>
      <c r="G4" s="33"/>
      <c r="H4" s="33"/>
      <c r="I4" s="33"/>
      <c r="J4" s="33"/>
    </row>
    <row r="5" spans="1:10" ht="18.75" x14ac:dyDescent="0.3">
      <c r="A5" s="34" t="s">
        <v>59</v>
      </c>
      <c r="B5" s="34"/>
      <c r="C5" s="34">
        <v>59000</v>
      </c>
      <c r="D5" s="34"/>
      <c r="E5" s="34">
        <v>77000</v>
      </c>
      <c r="F5" s="33"/>
      <c r="G5" s="33"/>
      <c r="H5" s="33"/>
      <c r="I5" s="33"/>
      <c r="J5" s="33"/>
    </row>
    <row r="6" spans="1:10" ht="18.75" x14ac:dyDescent="0.3">
      <c r="A6" s="34" t="s">
        <v>60</v>
      </c>
      <c r="B6" s="34">
        <v>10278</v>
      </c>
      <c r="C6" s="34"/>
      <c r="D6" s="34">
        <v>14945</v>
      </c>
      <c r="E6" s="34"/>
      <c r="F6" s="33"/>
      <c r="G6" s="33"/>
      <c r="H6" s="33"/>
      <c r="I6" s="33"/>
      <c r="J6" s="33"/>
    </row>
    <row r="7" spans="1:10" ht="18.75" x14ac:dyDescent="0.3">
      <c r="A7" s="34" t="s">
        <v>61</v>
      </c>
      <c r="B7" s="34"/>
      <c r="C7" s="34">
        <v>280819.87</v>
      </c>
      <c r="D7" s="34"/>
      <c r="E7" s="34">
        <v>410037.57</v>
      </c>
      <c r="F7" s="33"/>
      <c r="G7" s="33"/>
      <c r="H7" s="33"/>
      <c r="I7" s="33"/>
      <c r="J7" s="33"/>
    </row>
    <row r="8" spans="1:10" ht="18.75" x14ac:dyDescent="0.3">
      <c r="A8" s="34" t="s">
        <v>62</v>
      </c>
      <c r="B8" s="34"/>
      <c r="C8" s="36">
        <v>113774.52</v>
      </c>
      <c r="D8" s="34"/>
      <c r="E8" s="36">
        <v>171928.28</v>
      </c>
      <c r="F8" s="33"/>
      <c r="G8" s="33"/>
      <c r="H8" s="33"/>
      <c r="I8" s="33"/>
      <c r="J8" s="33"/>
    </row>
    <row r="9" spans="1:10" ht="18.75" x14ac:dyDescent="0.3">
      <c r="A9" s="43" t="s">
        <v>67</v>
      </c>
      <c r="B9" s="43"/>
      <c r="C9" s="43"/>
      <c r="D9" s="43"/>
      <c r="E9" s="43"/>
      <c r="F9" s="33"/>
      <c r="G9" s="33"/>
      <c r="H9" s="33"/>
      <c r="I9" s="33"/>
      <c r="J9" s="33"/>
    </row>
    <row r="10" spans="1:10" ht="18.7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8.75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8.75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8.75" x14ac:dyDescent="0.3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8.75" x14ac:dyDescent="0.3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8.75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8.75" x14ac:dyDescent="0.3">
      <c r="A16" s="33"/>
      <c r="B16" s="33"/>
      <c r="C16" s="33"/>
      <c r="D16" s="33"/>
      <c r="E16" s="33"/>
      <c r="F16" s="33"/>
      <c r="G16" s="33"/>
      <c r="H16" s="33"/>
      <c r="I16" s="33"/>
      <c r="J16" s="33"/>
    </row>
  </sheetData>
  <mergeCells count="4">
    <mergeCell ref="B2:C2"/>
    <mergeCell ref="D2:E2"/>
    <mergeCell ref="A1:E1"/>
    <mergeCell ref="A9:E9"/>
  </mergeCells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4768C-300B-4E44-A3EC-6AB3A09FEABC}">
  <dimension ref="A1:J18"/>
  <sheetViews>
    <sheetView zoomScale="85" zoomScaleNormal="85" workbookViewId="0">
      <selection activeCell="D16" sqref="D16"/>
    </sheetView>
  </sheetViews>
  <sheetFormatPr defaultRowHeight="15" x14ac:dyDescent="0.25"/>
  <cols>
    <col min="1" max="1" width="31.7109375" customWidth="1"/>
    <col min="2" max="2" width="23.42578125" customWidth="1"/>
    <col min="3" max="3" width="23.140625" customWidth="1"/>
    <col min="4" max="4" width="23.7109375" customWidth="1"/>
    <col min="5" max="5" width="25.42578125" customWidth="1"/>
    <col min="6" max="6" width="21.28515625" customWidth="1"/>
    <col min="7" max="7" width="20.5703125" customWidth="1"/>
    <col min="8" max="8" width="20" customWidth="1"/>
    <col min="9" max="9" width="22.140625" customWidth="1"/>
    <col min="10" max="10" width="25.42578125" customWidth="1"/>
  </cols>
  <sheetData>
    <row r="1" spans="1:10" ht="15.75" x14ac:dyDescent="0.25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41.75" x14ac:dyDescent="0.25">
      <c r="A3" s="15" t="s">
        <v>36</v>
      </c>
      <c r="B3" s="15" t="s">
        <v>37</v>
      </c>
      <c r="C3" s="15" t="s">
        <v>38</v>
      </c>
      <c r="D3" s="15" t="s">
        <v>39</v>
      </c>
      <c r="E3" s="15" t="s">
        <v>40</v>
      </c>
      <c r="F3" s="16" t="s">
        <v>41</v>
      </c>
      <c r="G3" s="16" t="s">
        <v>42</v>
      </c>
      <c r="H3" s="16" t="s">
        <v>43</v>
      </c>
      <c r="I3" s="16" t="s">
        <v>44</v>
      </c>
      <c r="J3" s="15" t="s">
        <v>45</v>
      </c>
    </row>
    <row r="4" spans="1:10" x14ac:dyDescent="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</row>
    <row r="5" spans="1:10" x14ac:dyDescent="0.25">
      <c r="A5" s="18">
        <v>2021</v>
      </c>
      <c r="B5" s="18" t="s">
        <v>46</v>
      </c>
      <c r="C5" s="19">
        <v>374.7</v>
      </c>
      <c r="D5" s="19">
        <v>3122.5</v>
      </c>
      <c r="E5" s="18" t="s">
        <v>47</v>
      </c>
      <c r="F5" s="19">
        <v>42</v>
      </c>
      <c r="G5" s="18">
        <v>2</v>
      </c>
      <c r="H5" s="19">
        <f>F5*0.1</f>
        <v>4.2</v>
      </c>
      <c r="I5" s="19">
        <f>C5-G5-H5</f>
        <v>368.5</v>
      </c>
      <c r="J5" s="18" t="s">
        <v>47</v>
      </c>
    </row>
    <row r="6" spans="1:10" x14ac:dyDescent="0.25">
      <c r="A6" s="18">
        <v>2022</v>
      </c>
      <c r="B6" s="18" t="s">
        <v>46</v>
      </c>
      <c r="C6" s="19">
        <v>374.2</v>
      </c>
      <c r="D6" s="19">
        <v>3118.3</v>
      </c>
      <c r="E6" s="18" t="s">
        <v>47</v>
      </c>
      <c r="F6" s="19">
        <v>130</v>
      </c>
      <c r="G6" s="18">
        <v>2</v>
      </c>
      <c r="H6" s="19">
        <f>F6*0.4</f>
        <v>52</v>
      </c>
      <c r="I6" s="19">
        <f t="shared" ref="I6:I8" si="0">C6-G6-H6</f>
        <v>320.2</v>
      </c>
      <c r="J6" s="18" t="s">
        <v>47</v>
      </c>
    </row>
    <row r="7" spans="1:10" x14ac:dyDescent="0.25">
      <c r="A7" s="18">
        <v>2023</v>
      </c>
      <c r="B7" s="18" t="s">
        <v>46</v>
      </c>
      <c r="C7" s="19">
        <v>373.7</v>
      </c>
      <c r="D7" s="19">
        <v>3114.17</v>
      </c>
      <c r="E7" s="18" t="s">
        <v>47</v>
      </c>
      <c r="F7" s="19">
        <v>294.70622838600008</v>
      </c>
      <c r="G7" s="18">
        <v>2</v>
      </c>
      <c r="H7" s="19">
        <f>F7*0.4</f>
        <v>117.88249135440003</v>
      </c>
      <c r="I7" s="19">
        <f t="shared" si="0"/>
        <v>253.81750864559996</v>
      </c>
      <c r="J7" s="18" t="s">
        <v>47</v>
      </c>
    </row>
    <row r="8" spans="1:10" x14ac:dyDescent="0.25">
      <c r="A8" s="18">
        <v>2024</v>
      </c>
      <c r="B8" s="18" t="s">
        <v>46</v>
      </c>
      <c r="C8" s="19">
        <v>373.2</v>
      </c>
      <c r="D8" s="19">
        <v>3110</v>
      </c>
      <c r="E8" s="18" t="s">
        <v>47</v>
      </c>
      <c r="F8" s="19">
        <v>293.82425995200026</v>
      </c>
      <c r="G8" s="18">
        <v>2</v>
      </c>
      <c r="H8" s="19">
        <v>156.22409853912967</v>
      </c>
      <c r="I8" s="19">
        <f t="shared" si="0"/>
        <v>214.97590146087032</v>
      </c>
      <c r="J8" s="18" t="s">
        <v>47</v>
      </c>
    </row>
    <row r="11" spans="1:10" ht="15.75" x14ac:dyDescent="0.25">
      <c r="A11" s="45" t="s">
        <v>68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x14ac:dyDescent="0.25">
      <c r="A12" s="18"/>
      <c r="B12" s="46" t="s">
        <v>71</v>
      </c>
      <c r="C12" s="47"/>
      <c r="D12" s="47"/>
      <c r="E12" s="47"/>
      <c r="F12" s="47"/>
      <c r="G12" s="47"/>
      <c r="H12" s="47"/>
      <c r="I12" s="47"/>
      <c r="J12" s="48"/>
    </row>
    <row r="13" spans="1:10" ht="54" customHeight="1" x14ac:dyDescent="0.25">
      <c r="A13" s="37" t="s">
        <v>69</v>
      </c>
      <c r="B13" s="18" t="s">
        <v>70</v>
      </c>
      <c r="C13" s="18">
        <v>2021</v>
      </c>
      <c r="D13" s="18">
        <v>2022</v>
      </c>
      <c r="E13" s="18">
        <v>2023</v>
      </c>
      <c r="F13" s="18">
        <v>2024</v>
      </c>
      <c r="G13" s="18">
        <v>2025</v>
      </c>
      <c r="H13" s="18">
        <v>2026</v>
      </c>
      <c r="I13" s="18">
        <v>2027</v>
      </c>
      <c r="J13" s="18">
        <v>2028</v>
      </c>
    </row>
    <row r="14" spans="1:10" ht="22.5" customHeight="1" x14ac:dyDescent="0.25">
      <c r="A14" s="18" t="s">
        <v>72</v>
      </c>
      <c r="B14" s="18" t="s">
        <v>77</v>
      </c>
      <c r="C14" s="18">
        <v>93964</v>
      </c>
      <c r="D14" s="18">
        <v>93964</v>
      </c>
      <c r="E14" s="18">
        <v>93964</v>
      </c>
      <c r="F14" s="18">
        <v>93964</v>
      </c>
      <c r="G14" s="18">
        <v>93964</v>
      </c>
      <c r="H14" s="18">
        <v>93964</v>
      </c>
      <c r="I14" s="18">
        <v>93964</v>
      </c>
      <c r="J14" s="18">
        <v>93964</v>
      </c>
    </row>
    <row r="15" spans="1:10" ht="22.5" customHeight="1" x14ac:dyDescent="0.25">
      <c r="A15" s="18" t="s">
        <v>73</v>
      </c>
      <c r="B15" s="18" t="s">
        <v>78</v>
      </c>
      <c r="C15" s="18">
        <v>408200</v>
      </c>
      <c r="D15" s="18">
        <v>428000</v>
      </c>
      <c r="E15" s="18">
        <v>440000</v>
      </c>
      <c r="F15" s="18">
        <v>448000</v>
      </c>
      <c r="G15" s="18">
        <v>457000</v>
      </c>
      <c r="H15" s="18">
        <v>465000</v>
      </c>
      <c r="I15" s="18">
        <v>479000</v>
      </c>
      <c r="J15" s="18">
        <v>491000</v>
      </c>
    </row>
    <row r="16" spans="1:10" ht="22.5" customHeight="1" x14ac:dyDescent="0.25">
      <c r="A16" s="18" t="s">
        <v>74</v>
      </c>
      <c r="B16" s="18" t="s">
        <v>78</v>
      </c>
      <c r="C16" s="18">
        <v>314208</v>
      </c>
      <c r="D16" s="18">
        <v>314208</v>
      </c>
      <c r="E16" s="18">
        <v>314208</v>
      </c>
      <c r="F16" s="18">
        <v>314208</v>
      </c>
      <c r="G16" s="18">
        <v>314208</v>
      </c>
      <c r="H16" s="18">
        <v>314208</v>
      </c>
      <c r="I16" s="18">
        <v>314208</v>
      </c>
      <c r="J16" s="18">
        <v>314208</v>
      </c>
    </row>
    <row r="17" spans="1:10" ht="22.5" customHeight="1" x14ac:dyDescent="0.25">
      <c r="A17" s="18" t="s">
        <v>75</v>
      </c>
      <c r="B17" s="18" t="s">
        <v>78</v>
      </c>
      <c r="C17" s="18">
        <v>1251007.25</v>
      </c>
      <c r="D17" s="18">
        <v>1313557.6100000001</v>
      </c>
      <c r="E17" s="18">
        <v>1379235.49</v>
      </c>
      <c r="F17" s="18">
        <v>1448197.27</v>
      </c>
      <c r="G17" s="18">
        <v>1520607.13</v>
      </c>
      <c r="H17" s="18">
        <v>1596637.49</v>
      </c>
      <c r="I17" s="18">
        <v>1676469.36</v>
      </c>
      <c r="J17" s="18">
        <v>1760292.83</v>
      </c>
    </row>
    <row r="18" spans="1:10" ht="22.5" customHeight="1" x14ac:dyDescent="0.25">
      <c r="A18" s="18" t="s">
        <v>76</v>
      </c>
      <c r="B18" s="18" t="s">
        <v>78</v>
      </c>
      <c r="C18" s="18">
        <v>450000</v>
      </c>
      <c r="D18" s="18"/>
      <c r="E18" s="18"/>
      <c r="F18" s="18"/>
      <c r="G18" s="18"/>
      <c r="H18" s="18"/>
      <c r="I18" s="18"/>
      <c r="J18" s="18"/>
    </row>
  </sheetData>
  <mergeCells count="3">
    <mergeCell ref="A1:J1"/>
    <mergeCell ref="A11:J11"/>
    <mergeCell ref="B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 ТКО (население)</vt:lpstr>
      <vt:lpstr>объем ТКО (ЮЛ)</vt:lpstr>
      <vt:lpstr>баланс обращения ТКО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 Антоновна Овсянникова</dc:creator>
  <cp:lastModifiedBy>Дарья Антоновна Овсянникова</cp:lastModifiedBy>
  <cp:lastPrinted>2021-09-29T06:37:03Z</cp:lastPrinted>
  <dcterms:created xsi:type="dcterms:W3CDTF">2015-06-05T18:19:34Z</dcterms:created>
  <dcterms:modified xsi:type="dcterms:W3CDTF">2021-11-29T03:50:50Z</dcterms:modified>
</cp:coreProperties>
</file>