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 firstSheet="1" activeTab="1"/>
  </bookViews>
  <sheets>
    <sheet name="Диаграмма1" sheetId="5" state="hidden" r:id="rId1"/>
    <sheet name="п.Дипкун" sheetId="3" r:id="rId2"/>
  </sheets>
  <definedNames>
    <definedName name="_xlnm.Print_Titles" localSheetId="1">п.Дипкун!$9:$11</definedName>
  </definedNames>
  <calcPr calcId="162913"/>
</workbook>
</file>

<file path=xl/calcChain.xml><?xml version="1.0" encoding="utf-8"?>
<calcChain xmlns="http://schemas.openxmlformats.org/spreadsheetml/2006/main">
  <c r="S30" i="3" l="1"/>
  <c r="U30" i="3" s="1"/>
  <c r="S19" i="3"/>
  <c r="U19" i="3" s="1"/>
  <c r="S18" i="3"/>
  <c r="U18" i="3" s="1"/>
  <c r="S17" i="3"/>
  <c r="U17" i="3" s="1"/>
  <c r="S22" i="3"/>
  <c r="U22" i="3" s="1"/>
  <c r="S21" i="3"/>
  <c r="U21" i="3" s="1"/>
  <c r="S20" i="3"/>
  <c r="U20" i="3" s="1"/>
  <c r="S16" i="3"/>
  <c r="U16" i="3" s="1"/>
  <c r="Q15" i="3"/>
  <c r="S15" i="3" s="1"/>
  <c r="U15" i="3" s="1"/>
  <c r="Q14" i="3"/>
  <c r="S14" i="3" s="1"/>
  <c r="U14" i="3" s="1"/>
  <c r="Q13" i="3"/>
  <c r="S13" i="3" s="1"/>
  <c r="U13" i="3" s="1"/>
  <c r="S12" i="3"/>
  <c r="U12" i="3" s="1"/>
</calcChain>
</file>

<file path=xl/sharedStrings.xml><?xml version="1.0" encoding="utf-8"?>
<sst xmlns="http://schemas.openxmlformats.org/spreadsheetml/2006/main" count="157" uniqueCount="86">
  <si>
    <t xml:space="preserve">№ </t>
  </si>
  <si>
    <t>адрес</t>
  </si>
  <si>
    <t>Данные о технических характеристиках мест (площадок) накопления ТКО</t>
  </si>
  <si>
    <t>тип покрытия</t>
  </si>
  <si>
    <t>кол-во размещенных контейнеров</t>
  </si>
  <si>
    <t>кол-во планируемых контейнеров</t>
  </si>
  <si>
    <t>объем контейнера, м3</t>
  </si>
  <si>
    <t xml:space="preserve">полное наименование (ФИО) </t>
  </si>
  <si>
    <t>ОГРН (серия, номер, дата выдача удостовер.док-та)</t>
  </si>
  <si>
    <t xml:space="preserve">контактные данные </t>
  </si>
  <si>
    <t>Данные об источниках образования ТКО</t>
  </si>
  <si>
    <t>наименование</t>
  </si>
  <si>
    <t>Данные о собственниках мест (площадок) ТКО</t>
  </si>
  <si>
    <t>-</t>
  </si>
  <si>
    <t>площадь, м²</t>
  </si>
  <si>
    <t>грунтовое</t>
  </si>
  <si>
    <t>многоквартирные дома</t>
  </si>
  <si>
    <t>номер и адрес площадки</t>
  </si>
  <si>
    <t>школа</t>
  </si>
  <si>
    <t>кладбище</t>
  </si>
  <si>
    <t>Сведения об обслуживающей организации (сбор и вывоз ТКО)</t>
  </si>
  <si>
    <t>п. Дипкун</t>
  </si>
  <si>
    <t>ул.Мира, д.11</t>
  </si>
  <si>
    <t>ул.Мира, д.4</t>
  </si>
  <si>
    <t>муниципальное общеобразовательное автономное учреждение "Дипкунская средняя общеобразовательная школа" Тындинского района</t>
  </si>
  <si>
    <t>ОГРН 1022801227283</t>
  </si>
  <si>
    <t>676251, Амурская обл., Тындинскийц район, п.Дипкун, ул. Мира, д.14</t>
  </si>
  <si>
    <t xml:space="preserve">телефон 84165660281, эл.почта:  shkoladipkun@yandex.ru  </t>
  </si>
  <si>
    <t>ул.Мира, д.13</t>
  </si>
  <si>
    <t>ул.Мира, д.12</t>
  </si>
  <si>
    <t>детский сад</t>
  </si>
  <si>
    <t>ул.Мира, д.11а</t>
  </si>
  <si>
    <t>Муниципальное дошкольное образовательное автономное учреждение детский сад "Родничок" второй категории общеразвивающего вида с приоритетным осуществлением физического направления развития детей п. Дипкун Тындинского района</t>
  </si>
  <si>
    <t>ОГРН 1022801226777</t>
  </si>
  <si>
    <t>улица Мира, 11,а, п. Дипкун, Тындинский район, Амурская область, Россия, 676251</t>
  </si>
  <si>
    <t>телефон 8(41656)60482, эл.почта:detskijsad.rodnichok@mail.ru</t>
  </si>
  <si>
    <t>ул.Мира</t>
  </si>
  <si>
    <t>Администрация Дипкунского сельсовета</t>
  </si>
  <si>
    <t>ОГРН 1022801227789</t>
  </si>
  <si>
    <t>676251, Амурская область, Тындинский район, п. Дипкун, ул. Мира, КОЦ</t>
  </si>
  <si>
    <t>телефон 8(41656)59798, 59799, эл.почта:dipkunsovet@gmail.com</t>
  </si>
  <si>
    <t xml:space="preserve"> ул.Таежная, д.1, 2, 3, 4, 5, 6, 7, 8, 9</t>
  </si>
  <si>
    <t xml:space="preserve"> ул.Таежная, д.10, 11, 12, 13, 14, 15, 16, 18</t>
  </si>
  <si>
    <t>частный сектор, дома блокированной застройки</t>
  </si>
  <si>
    <t>КОЦ (администрация, клуб, библиотека)</t>
  </si>
  <si>
    <t>собственники МКД</t>
  </si>
  <si>
    <t>Данные о местах сбора (машиной по графику) ТКО</t>
  </si>
  <si>
    <t>Данные о нахождении мест (площадок) накопления ТКО</t>
  </si>
  <si>
    <t>площадка №1                                       ул.Мира, д.1</t>
  </si>
  <si>
    <t>площадка №2                                       ул.Мира, д.12</t>
  </si>
  <si>
    <t>площадка №3             ул.Мира, д.13</t>
  </si>
  <si>
    <t>площадка №4          ул.Мира, д.11</t>
  </si>
  <si>
    <t>площадка №5          ул.Мира, д.9</t>
  </si>
  <si>
    <t>площадка №6         ул.Мира, д.6</t>
  </si>
  <si>
    <t>площадка №7          ул.Мира, д.7</t>
  </si>
  <si>
    <t>площадка №8         ул.Мира, д.5</t>
  </si>
  <si>
    <t>площадка №9          ул.Мира, д.14</t>
  </si>
  <si>
    <t>площадка №10         ул.Мира, д.11а</t>
  </si>
  <si>
    <t xml:space="preserve">площадка №12 </t>
  </si>
  <si>
    <t>остановка №1         ул.Таежная, д.1</t>
  </si>
  <si>
    <t>остановка №2         ул.Таежная, д.16</t>
  </si>
  <si>
    <t>остановка №3       ул.Фестивальная, д.18</t>
  </si>
  <si>
    <t>ул.Мира, д.4,5</t>
  </si>
  <si>
    <t>ул.Мира, д.1,3</t>
  </si>
  <si>
    <r>
      <t>в</t>
    </r>
    <r>
      <rPr>
        <b/>
        <sz val="18"/>
        <color theme="1"/>
        <rFont val="Times New Roman"/>
        <family val="1"/>
        <charset val="204"/>
      </rPr>
      <t xml:space="preserve"> п.Дипкун</t>
    </r>
  </si>
  <si>
    <r>
      <rPr>
        <b/>
        <sz val="18"/>
        <color theme="1"/>
        <rFont val="Times New Roman"/>
        <family val="1"/>
        <charset val="204"/>
      </rPr>
      <t>РСО</t>
    </r>
    <r>
      <rPr>
        <sz val="18"/>
        <color theme="1"/>
        <rFont val="Times New Roman"/>
        <family val="1"/>
        <charset val="204"/>
      </rPr>
      <t xml:space="preserve"> АО "Коммунальные системы БАМа" ген.директор Толкачев Александр Владимирович адрес: 676282, Амурская область, г. Тында, ул. Привокзальная, 1; тел.5-76-03/факс 5-76-33; эл.почта: ao-ksb@yandex.ru                                                           </t>
    </r>
  </si>
  <si>
    <t xml:space="preserve">Реестр мест накопления (площадки) и мест сбора (машиной по графику) твердых коммунальных отходов </t>
  </si>
  <si>
    <t>Приложение: карта-схема п. Дипкун в электронном виде М 1:2000</t>
  </si>
  <si>
    <t>ул.Мира, д.9,10; ул.Молодежная, д.1,2,3,4,5,6,</t>
  </si>
  <si>
    <t>УТВЕРЖДЕНО:</t>
  </si>
  <si>
    <t>________________ И.П. Сокольникова</t>
  </si>
  <si>
    <t>Глава Дипкунского сельсовета</t>
  </si>
  <si>
    <t xml:space="preserve"> ул.Фестивальная, д.18, 33</t>
  </si>
  <si>
    <t xml:space="preserve"> ул.Фестивальная, д.53</t>
  </si>
  <si>
    <t xml:space="preserve"> ул.Фестивальная, д.58</t>
  </si>
  <si>
    <t>остановка №4      ул.Фестивальная, д.53</t>
  </si>
  <si>
    <t>остановка №5      ул.Фестивальная, д.58</t>
  </si>
  <si>
    <t xml:space="preserve"> ул.Молодежная, д. 7,8</t>
  </si>
  <si>
    <t>остановка №6       ул.Молодежная, д.7</t>
  </si>
  <si>
    <t xml:space="preserve"> ул.Молодежная, д.13</t>
  </si>
  <si>
    <t>20 мая  2020 г.</t>
  </si>
  <si>
    <t>ул.Мира, д.6, 8; пер.Дорожный,                                   д.1,3,5</t>
  </si>
  <si>
    <t>ул.Мира, д.7</t>
  </si>
  <si>
    <t>остановка №7      ул.Молодежная, д.13</t>
  </si>
  <si>
    <t>676251, Амурская область, Тындинский район, п. Дипкун, ул. Мира,18,КОЦ</t>
  </si>
  <si>
    <t>площадка №11         ул.Мира,18                      (КОЦ)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</si>
</sst>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3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п.Дипкун!$A$2:$A$3</c:f>
              <c:strCache>
                <c:ptCount val="2"/>
                <c:pt idx="0">
                  <c:v>Глава Дипкунского сельсовета</c:v>
                </c:pt>
                <c:pt idx="1">
                  <c:v>________________ И.П. Сокольникова</c:v>
                </c:pt>
              </c:strCache>
            </c:strRef>
          </c:tx>
          <c:invertIfNegative val="0"/>
          <c:val>
            <c:numRef>
              <c:f>п.Дипкун!$A$4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07-46BD-9491-76147AFF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2787776"/>
        <c:axId val="-1672786688"/>
      </c:barChart>
      <c:catAx>
        <c:axId val="-167278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-1672786688"/>
        <c:crosses val="autoZero"/>
        <c:auto val="1"/>
        <c:lblAlgn val="ctr"/>
        <c:lblOffset val="100"/>
        <c:noMultiLvlLbl val="0"/>
      </c:catAx>
      <c:valAx>
        <c:axId val="-167278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67278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7391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zoomScale="60" zoomScaleNormal="60" workbookViewId="0">
      <pane xSplit="6" ySplit="7" topLeftCell="I26" activePane="bottomRight" state="frozen"/>
      <selection activeCell="A11" sqref="A11"/>
      <selection pane="topRight" activeCell="F11" sqref="F11"/>
      <selection pane="bottomLeft" activeCell="A13" sqref="A13"/>
      <selection pane="bottomRight" activeCell="P12" sqref="P12:P30"/>
    </sheetView>
  </sheetViews>
  <sheetFormatPr defaultRowHeight="18.75" outlineLevelRow="1" x14ac:dyDescent="0.3"/>
  <cols>
    <col min="1" max="1" width="5.42578125" style="4" customWidth="1"/>
    <col min="2" max="2" width="18.7109375" style="15" customWidth="1"/>
    <col min="3" max="4" width="21.140625" style="15" customWidth="1"/>
    <col min="5" max="5" width="34" style="15" customWidth="1"/>
    <col min="6" max="6" width="30.28515625" style="15" customWidth="1"/>
    <col min="7" max="7" width="21.140625" style="11" customWidth="1"/>
    <col min="8" max="8" width="12.28515625" style="14" customWidth="1"/>
    <col min="9" max="9" width="14.140625" style="14" bestFit="1" customWidth="1"/>
    <col min="10" max="10" width="14.5703125" style="4" customWidth="1"/>
    <col min="11" max="11" width="12.42578125" style="4" customWidth="1"/>
    <col min="12" max="12" width="24" style="14" customWidth="1"/>
    <col min="13" max="13" width="18.28515625" style="11" customWidth="1"/>
    <col min="14" max="14" width="15" style="11" customWidth="1"/>
    <col min="15" max="15" width="22.7109375" style="11" customWidth="1"/>
    <col min="16" max="16" width="15.42578125" style="4" customWidth="1"/>
    <col min="17" max="17" width="11.140625" style="11" hidden="1" customWidth="1"/>
    <col min="18" max="18" width="12.28515625" style="11" hidden="1" customWidth="1"/>
    <col min="19" max="19" width="10.140625" style="11" hidden="1" customWidth="1"/>
    <col min="20" max="20" width="0" style="11" hidden="1" customWidth="1"/>
    <col min="21" max="21" width="0.28515625" style="11" hidden="1" customWidth="1"/>
    <col min="22" max="16384" width="9.140625" style="11"/>
  </cols>
  <sheetData>
    <row r="1" spans="1:21" s="10" customFormat="1" ht="20.25" customHeight="1" outlineLevel="1" x14ac:dyDescent="0.3">
      <c r="A1" s="6" t="s">
        <v>69</v>
      </c>
      <c r="B1" s="5"/>
      <c r="C1" s="5"/>
      <c r="D1" s="5"/>
      <c r="E1" s="5"/>
      <c r="F1" s="5"/>
      <c r="G1" s="5"/>
      <c r="N1" s="8"/>
      <c r="O1" s="8"/>
      <c r="P1" s="9"/>
    </row>
    <row r="2" spans="1:21" s="10" customFormat="1" ht="20.25" customHeight="1" outlineLevel="1" x14ac:dyDescent="0.3">
      <c r="A2" s="6" t="s">
        <v>71</v>
      </c>
      <c r="B2" s="7"/>
      <c r="C2" s="7"/>
      <c r="D2" s="7"/>
      <c r="E2" s="7"/>
      <c r="F2" s="7"/>
      <c r="G2" s="7"/>
      <c r="N2" s="8"/>
      <c r="O2" s="8"/>
      <c r="P2" s="9"/>
    </row>
    <row r="3" spans="1:21" s="10" customFormat="1" ht="20.25" customHeight="1" outlineLevel="1" x14ac:dyDescent="0.3">
      <c r="A3" s="6" t="s">
        <v>70</v>
      </c>
      <c r="B3" s="7"/>
      <c r="C3" s="7"/>
      <c r="D3" s="7"/>
      <c r="E3" s="7"/>
      <c r="F3" s="7"/>
      <c r="G3" s="7"/>
      <c r="N3" s="8"/>
      <c r="O3" s="8"/>
      <c r="P3" s="9"/>
    </row>
    <row r="4" spans="1:21" s="10" customFormat="1" ht="20.25" customHeight="1" outlineLevel="1" x14ac:dyDescent="0.3">
      <c r="A4" s="6" t="s">
        <v>80</v>
      </c>
      <c r="B4" s="7"/>
      <c r="C4" s="7"/>
      <c r="D4" s="7"/>
      <c r="E4" s="7"/>
      <c r="F4" s="7"/>
      <c r="G4" s="7"/>
      <c r="N4" s="8"/>
      <c r="O4" s="8"/>
      <c r="P4" s="9"/>
    </row>
    <row r="5" spans="1:21" ht="20.25" customHeight="1" outlineLevel="1" x14ac:dyDescent="0.3">
      <c r="A5" s="3"/>
      <c r="B5" s="2"/>
      <c r="C5" s="2"/>
      <c r="D5" s="2"/>
      <c r="E5" s="2"/>
      <c r="F5" s="2"/>
      <c r="G5" s="2"/>
      <c r="H5" s="11"/>
      <c r="I5" s="11"/>
      <c r="J5" s="11"/>
      <c r="K5" s="11"/>
      <c r="L5" s="11"/>
      <c r="N5" s="1"/>
      <c r="O5" s="1"/>
    </row>
    <row r="6" spans="1:21" ht="20.25" customHeight="1" x14ac:dyDescent="0.35">
      <c r="A6" s="59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18"/>
    </row>
    <row r="7" spans="1:21" ht="20.25" customHeight="1" x14ac:dyDescent="0.35">
      <c r="A7" s="59" t="s">
        <v>64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8"/>
    </row>
    <row r="8" spans="1:21" ht="20.25" customHeight="1" x14ac:dyDescent="0.35">
      <c r="A8" s="19"/>
      <c r="B8" s="20"/>
      <c r="C8" s="20"/>
      <c r="D8" s="20"/>
      <c r="E8" s="20"/>
      <c r="F8" s="20"/>
      <c r="G8" s="21"/>
      <c r="H8" s="22"/>
      <c r="I8" s="22"/>
      <c r="J8" s="19"/>
      <c r="K8" s="19"/>
      <c r="L8" s="22"/>
      <c r="M8" s="21"/>
      <c r="N8" s="21"/>
      <c r="O8" s="21"/>
      <c r="P8" s="18"/>
    </row>
    <row r="9" spans="1:21" ht="78.75" customHeight="1" x14ac:dyDescent="0.3">
      <c r="A9" s="23" t="s">
        <v>0</v>
      </c>
      <c r="B9" s="60" t="s">
        <v>47</v>
      </c>
      <c r="C9" s="61"/>
      <c r="D9" s="52" t="s">
        <v>46</v>
      </c>
      <c r="E9" s="60" t="s">
        <v>10</v>
      </c>
      <c r="F9" s="61"/>
      <c r="G9" s="60" t="s">
        <v>2</v>
      </c>
      <c r="H9" s="62"/>
      <c r="I9" s="62"/>
      <c r="J9" s="62"/>
      <c r="K9" s="61"/>
      <c r="L9" s="60" t="s">
        <v>12</v>
      </c>
      <c r="M9" s="62"/>
      <c r="N9" s="62"/>
      <c r="O9" s="61"/>
      <c r="P9" s="52" t="s">
        <v>20</v>
      </c>
    </row>
    <row r="10" spans="1:21" ht="162.75" x14ac:dyDescent="0.3">
      <c r="A10" s="24"/>
      <c r="B10" s="23" t="s">
        <v>1</v>
      </c>
      <c r="C10" s="23" t="s">
        <v>17</v>
      </c>
      <c r="D10" s="58"/>
      <c r="E10" s="25" t="s">
        <v>11</v>
      </c>
      <c r="F10" s="25" t="s">
        <v>1</v>
      </c>
      <c r="G10" s="25" t="s">
        <v>3</v>
      </c>
      <c r="H10" s="24" t="s">
        <v>14</v>
      </c>
      <c r="I10" s="24" t="s">
        <v>4</v>
      </c>
      <c r="J10" s="24" t="s">
        <v>5</v>
      </c>
      <c r="K10" s="24" t="s">
        <v>6</v>
      </c>
      <c r="L10" s="24" t="s">
        <v>7</v>
      </c>
      <c r="M10" s="24" t="s">
        <v>8</v>
      </c>
      <c r="N10" s="24" t="s">
        <v>1</v>
      </c>
      <c r="O10" s="24" t="s">
        <v>9</v>
      </c>
      <c r="P10" s="58"/>
    </row>
    <row r="11" spans="1:21" ht="23.25" x14ac:dyDescent="0.3">
      <c r="A11" s="26">
        <v>1</v>
      </c>
      <c r="B11" s="27">
        <v>2</v>
      </c>
      <c r="C11" s="27">
        <v>3</v>
      </c>
      <c r="D11" s="28">
        <v>4</v>
      </c>
      <c r="E11" s="28">
        <v>5</v>
      </c>
      <c r="F11" s="28">
        <v>6</v>
      </c>
      <c r="G11" s="28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9">
        <v>16</v>
      </c>
    </row>
    <row r="12" spans="1:21" s="12" customFormat="1" ht="55.5" customHeight="1" x14ac:dyDescent="0.3">
      <c r="A12" s="35">
        <v>1</v>
      </c>
      <c r="B12" s="48" t="s">
        <v>21</v>
      </c>
      <c r="C12" s="30" t="s">
        <v>48</v>
      </c>
      <c r="D12" s="31"/>
      <c r="E12" s="32" t="s">
        <v>16</v>
      </c>
      <c r="F12" s="33" t="s">
        <v>63</v>
      </c>
      <c r="G12" s="34" t="s">
        <v>15</v>
      </c>
      <c r="H12" s="34">
        <v>8</v>
      </c>
      <c r="I12" s="35">
        <v>0</v>
      </c>
      <c r="J12" s="35">
        <v>3</v>
      </c>
      <c r="K12" s="35">
        <v>0.75</v>
      </c>
      <c r="L12" s="34" t="s">
        <v>45</v>
      </c>
      <c r="M12" s="36"/>
      <c r="N12" s="36"/>
      <c r="O12" s="36"/>
      <c r="P12" s="52" t="s">
        <v>65</v>
      </c>
      <c r="Q12" s="16">
        <v>3228.3</v>
      </c>
      <c r="R12" s="16">
        <v>3.2000000000000003E-4</v>
      </c>
      <c r="S12" s="16">
        <f t="shared" ref="S12:S22" si="0">Q12*R12</f>
        <v>1.0330560000000002</v>
      </c>
      <c r="T12" s="16">
        <v>0.75</v>
      </c>
      <c r="U12" s="16">
        <f>S12/T12</f>
        <v>1.3774080000000002</v>
      </c>
    </row>
    <row r="13" spans="1:21" s="13" customFormat="1" ht="60" customHeight="1" x14ac:dyDescent="0.3">
      <c r="A13" s="46">
        <v>2</v>
      </c>
      <c r="B13" s="49"/>
      <c r="C13" s="31" t="s">
        <v>49</v>
      </c>
      <c r="D13" s="31"/>
      <c r="E13" s="32" t="s">
        <v>16</v>
      </c>
      <c r="F13" s="33" t="s">
        <v>29</v>
      </c>
      <c r="G13" s="34" t="s">
        <v>15</v>
      </c>
      <c r="H13" s="34">
        <v>6</v>
      </c>
      <c r="I13" s="35">
        <v>0</v>
      </c>
      <c r="J13" s="35">
        <v>2</v>
      </c>
      <c r="K13" s="35">
        <v>0.75</v>
      </c>
      <c r="L13" s="34" t="s">
        <v>45</v>
      </c>
      <c r="M13" s="36"/>
      <c r="N13" s="36"/>
      <c r="O13" s="36"/>
      <c r="P13" s="53"/>
      <c r="Q13" s="17">
        <f>1825.9+1873.7+218.7+219.1+227.5</f>
        <v>4364.9000000000005</v>
      </c>
      <c r="R13" s="17">
        <v>3.2000000000000003E-4</v>
      </c>
      <c r="S13" s="17">
        <f t="shared" si="0"/>
        <v>1.3967680000000002</v>
      </c>
      <c r="T13" s="17">
        <v>0.75</v>
      </c>
      <c r="U13" s="17">
        <f>S13/T13</f>
        <v>1.8623573333333336</v>
      </c>
    </row>
    <row r="14" spans="1:21" s="13" customFormat="1" ht="65.25" customHeight="1" x14ac:dyDescent="0.3">
      <c r="A14" s="35">
        <v>3</v>
      </c>
      <c r="B14" s="49"/>
      <c r="C14" s="31" t="s">
        <v>50</v>
      </c>
      <c r="D14" s="31"/>
      <c r="E14" s="32" t="s">
        <v>16</v>
      </c>
      <c r="F14" s="33" t="s">
        <v>28</v>
      </c>
      <c r="G14" s="34" t="s">
        <v>15</v>
      </c>
      <c r="H14" s="34">
        <v>8</v>
      </c>
      <c r="I14" s="35">
        <v>0</v>
      </c>
      <c r="J14" s="35">
        <v>3</v>
      </c>
      <c r="K14" s="35">
        <v>0.75</v>
      </c>
      <c r="L14" s="34" t="s">
        <v>45</v>
      </c>
      <c r="M14" s="36"/>
      <c r="N14" s="36"/>
      <c r="O14" s="36"/>
      <c r="P14" s="53"/>
      <c r="Q14" s="17">
        <f>2627.1+2624.3+122+106.7+172.3+146.1+160.4+160.4</f>
        <v>6119.2999999999993</v>
      </c>
      <c r="R14" s="17">
        <v>3.2000000000000003E-4</v>
      </c>
      <c r="S14" s="17">
        <f t="shared" si="0"/>
        <v>1.9581759999999999</v>
      </c>
      <c r="T14" s="17">
        <v>0.75</v>
      </c>
      <c r="U14" s="17">
        <f>S14/T14</f>
        <v>2.6109013333333331</v>
      </c>
    </row>
    <row r="15" spans="1:21" s="13" customFormat="1" ht="54" customHeight="1" x14ac:dyDescent="0.3">
      <c r="A15" s="46">
        <v>4</v>
      </c>
      <c r="B15" s="49"/>
      <c r="C15" s="31" t="s">
        <v>51</v>
      </c>
      <c r="D15" s="31"/>
      <c r="E15" s="32" t="s">
        <v>16</v>
      </c>
      <c r="F15" s="33" t="s">
        <v>22</v>
      </c>
      <c r="G15" s="34" t="s">
        <v>15</v>
      </c>
      <c r="H15" s="34">
        <v>6</v>
      </c>
      <c r="I15" s="34">
        <v>0</v>
      </c>
      <c r="J15" s="34">
        <v>2</v>
      </c>
      <c r="K15" s="34">
        <v>0.75</v>
      </c>
      <c r="L15" s="34" t="s">
        <v>45</v>
      </c>
      <c r="M15" s="36"/>
      <c r="N15" s="36"/>
      <c r="O15" s="36"/>
      <c r="P15" s="54"/>
      <c r="Q15" s="17">
        <f>2182.2+1768.4+2632.2</f>
        <v>6582.7999999999993</v>
      </c>
      <c r="R15" s="17">
        <v>3.2000000000000003E-4</v>
      </c>
      <c r="S15" s="17">
        <f t="shared" si="0"/>
        <v>2.1064959999999999</v>
      </c>
      <c r="T15" s="17">
        <v>0.75</v>
      </c>
      <c r="U15" s="17">
        <f t="shared" ref="U15:U22" si="1">S15/T15</f>
        <v>2.8086613333333332</v>
      </c>
    </row>
    <row r="16" spans="1:21" s="13" customFormat="1" ht="81" customHeight="1" x14ac:dyDescent="0.3">
      <c r="A16" s="35">
        <v>5</v>
      </c>
      <c r="B16" s="49"/>
      <c r="C16" s="31" t="s">
        <v>52</v>
      </c>
      <c r="D16" s="31"/>
      <c r="E16" s="32" t="s">
        <v>16</v>
      </c>
      <c r="F16" s="33" t="s">
        <v>68</v>
      </c>
      <c r="G16" s="34" t="s">
        <v>15</v>
      </c>
      <c r="H16" s="34">
        <v>8</v>
      </c>
      <c r="I16" s="34">
        <v>0</v>
      </c>
      <c r="J16" s="34">
        <v>3</v>
      </c>
      <c r="K16" s="34">
        <v>0.75</v>
      </c>
      <c r="L16" s="34" t="s">
        <v>45</v>
      </c>
      <c r="M16" s="36"/>
      <c r="N16" s="36"/>
      <c r="O16" s="36"/>
      <c r="P16" s="54"/>
      <c r="Q16" s="17">
        <v>1892</v>
      </c>
      <c r="R16" s="17">
        <v>3.2000000000000003E-4</v>
      </c>
      <c r="S16" s="17">
        <f t="shared" si="0"/>
        <v>0.60544000000000009</v>
      </c>
      <c r="T16" s="17">
        <v>0.75</v>
      </c>
      <c r="U16" s="17">
        <f t="shared" si="1"/>
        <v>0.80725333333333349</v>
      </c>
    </row>
    <row r="17" spans="1:21" s="13" customFormat="1" ht="71.25" customHeight="1" x14ac:dyDescent="0.3">
      <c r="A17" s="46">
        <v>6</v>
      </c>
      <c r="B17" s="49"/>
      <c r="C17" s="31" t="s">
        <v>53</v>
      </c>
      <c r="D17" s="31"/>
      <c r="E17" s="32" t="s">
        <v>16</v>
      </c>
      <c r="F17" s="33" t="s">
        <v>81</v>
      </c>
      <c r="G17" s="34" t="s">
        <v>15</v>
      </c>
      <c r="H17" s="34">
        <v>6</v>
      </c>
      <c r="I17" s="34">
        <v>0</v>
      </c>
      <c r="J17" s="34">
        <v>3</v>
      </c>
      <c r="K17" s="34">
        <v>0.75</v>
      </c>
      <c r="L17" s="34" t="s">
        <v>45</v>
      </c>
      <c r="M17" s="36"/>
      <c r="N17" s="36"/>
      <c r="O17" s="36"/>
      <c r="P17" s="54"/>
      <c r="Q17" s="17">
        <v>1892</v>
      </c>
      <c r="R17" s="17">
        <v>3.2000000000000003E-4</v>
      </c>
      <c r="S17" s="17">
        <f t="shared" ref="S17:S18" si="2">Q17*R17</f>
        <v>0.60544000000000009</v>
      </c>
      <c r="T17" s="17">
        <v>0.75</v>
      </c>
      <c r="U17" s="17">
        <f t="shared" ref="U17:U18" si="3">S17/T17</f>
        <v>0.80725333333333349</v>
      </c>
    </row>
    <row r="18" spans="1:21" s="13" customFormat="1" ht="56.25" customHeight="1" x14ac:dyDescent="0.3">
      <c r="A18" s="35">
        <v>7</v>
      </c>
      <c r="B18" s="49"/>
      <c r="C18" s="31" t="s">
        <v>54</v>
      </c>
      <c r="D18" s="31"/>
      <c r="E18" s="32" t="s">
        <v>16</v>
      </c>
      <c r="F18" s="33" t="s">
        <v>82</v>
      </c>
      <c r="G18" s="34" t="s">
        <v>15</v>
      </c>
      <c r="H18" s="34">
        <v>8</v>
      </c>
      <c r="I18" s="34">
        <v>0</v>
      </c>
      <c r="J18" s="34">
        <v>2</v>
      </c>
      <c r="K18" s="34">
        <v>0.75</v>
      </c>
      <c r="L18" s="34" t="s">
        <v>45</v>
      </c>
      <c r="M18" s="36"/>
      <c r="N18" s="36"/>
      <c r="O18" s="36"/>
      <c r="P18" s="54"/>
      <c r="Q18" s="17">
        <v>1892</v>
      </c>
      <c r="R18" s="17">
        <v>3.2000000000000003E-4</v>
      </c>
      <c r="S18" s="17">
        <f t="shared" si="2"/>
        <v>0.60544000000000009</v>
      </c>
      <c r="T18" s="17">
        <v>0.75</v>
      </c>
      <c r="U18" s="17">
        <f t="shared" si="3"/>
        <v>0.80725333333333349</v>
      </c>
    </row>
    <row r="19" spans="1:21" s="13" customFormat="1" ht="56.25" customHeight="1" x14ac:dyDescent="0.3">
      <c r="A19" s="46">
        <v>8</v>
      </c>
      <c r="B19" s="49"/>
      <c r="C19" s="31" t="s">
        <v>55</v>
      </c>
      <c r="D19" s="31"/>
      <c r="E19" s="32" t="s">
        <v>16</v>
      </c>
      <c r="F19" s="33" t="s">
        <v>62</v>
      </c>
      <c r="G19" s="34" t="s">
        <v>15</v>
      </c>
      <c r="H19" s="34">
        <v>8</v>
      </c>
      <c r="I19" s="34">
        <v>0</v>
      </c>
      <c r="J19" s="34">
        <v>3</v>
      </c>
      <c r="K19" s="34">
        <v>0.75</v>
      </c>
      <c r="L19" s="34" t="s">
        <v>45</v>
      </c>
      <c r="M19" s="36"/>
      <c r="N19" s="36"/>
      <c r="O19" s="36"/>
      <c r="P19" s="54"/>
      <c r="Q19" s="17">
        <v>1892</v>
      </c>
      <c r="R19" s="17">
        <v>3.2000000000000003E-4</v>
      </c>
      <c r="S19" s="17">
        <f t="shared" ref="S19" si="4">Q19*R19</f>
        <v>0.60544000000000009</v>
      </c>
      <c r="T19" s="17">
        <v>0.75</v>
      </c>
      <c r="U19" s="17">
        <f t="shared" ref="U19" si="5">S19/T19</f>
        <v>0.80725333333333349</v>
      </c>
    </row>
    <row r="20" spans="1:21" s="13" customFormat="1" ht="273" customHeight="1" x14ac:dyDescent="0.3">
      <c r="A20" s="35">
        <v>9</v>
      </c>
      <c r="B20" s="49"/>
      <c r="C20" s="37" t="s">
        <v>56</v>
      </c>
      <c r="D20" s="37"/>
      <c r="E20" s="32" t="s">
        <v>18</v>
      </c>
      <c r="F20" s="38" t="s">
        <v>23</v>
      </c>
      <c r="G20" s="34" t="s">
        <v>15</v>
      </c>
      <c r="H20" s="34">
        <v>6</v>
      </c>
      <c r="I20" s="34">
        <v>0</v>
      </c>
      <c r="J20" s="34">
        <v>1</v>
      </c>
      <c r="K20" s="34">
        <v>0.75</v>
      </c>
      <c r="L20" s="35" t="s">
        <v>24</v>
      </c>
      <c r="M20" s="39" t="s">
        <v>25</v>
      </c>
      <c r="N20" s="36" t="s">
        <v>26</v>
      </c>
      <c r="O20" s="36" t="s">
        <v>27</v>
      </c>
      <c r="P20" s="55"/>
      <c r="Q20" s="17">
        <v>210</v>
      </c>
      <c r="R20" s="17">
        <v>2E-3</v>
      </c>
      <c r="S20" s="17">
        <f t="shared" si="0"/>
        <v>0.42</v>
      </c>
      <c r="T20" s="17">
        <v>0.75</v>
      </c>
      <c r="U20" s="17">
        <f t="shared" si="1"/>
        <v>0.55999999999999994</v>
      </c>
    </row>
    <row r="21" spans="1:21" s="13" customFormat="1" ht="409.6" customHeight="1" x14ac:dyDescent="0.3">
      <c r="A21" s="46">
        <v>10</v>
      </c>
      <c r="B21" s="49"/>
      <c r="C21" s="31" t="s">
        <v>57</v>
      </c>
      <c r="D21" s="31"/>
      <c r="E21" s="32" t="s">
        <v>30</v>
      </c>
      <c r="F21" s="38" t="s">
        <v>31</v>
      </c>
      <c r="G21" s="34" t="s">
        <v>15</v>
      </c>
      <c r="H21" s="34">
        <v>6</v>
      </c>
      <c r="I21" s="34">
        <v>0</v>
      </c>
      <c r="J21" s="34">
        <v>1</v>
      </c>
      <c r="K21" s="34">
        <v>0.75</v>
      </c>
      <c r="L21" s="34" t="s">
        <v>32</v>
      </c>
      <c r="M21" s="34" t="s">
        <v>33</v>
      </c>
      <c r="N21" s="34" t="s">
        <v>34</v>
      </c>
      <c r="O21" s="34" t="s">
        <v>35</v>
      </c>
      <c r="P21" s="55"/>
      <c r="Q21" s="17">
        <v>63</v>
      </c>
      <c r="R21" s="17">
        <v>4.0000000000000001E-3</v>
      </c>
      <c r="S21" s="17">
        <f t="shared" si="0"/>
        <v>0.252</v>
      </c>
      <c r="T21" s="17">
        <v>0.75</v>
      </c>
      <c r="U21" s="17">
        <f t="shared" si="1"/>
        <v>0.33600000000000002</v>
      </c>
    </row>
    <row r="22" spans="1:21" s="13" customFormat="1" ht="220.5" customHeight="1" x14ac:dyDescent="0.3">
      <c r="A22" s="35">
        <v>11</v>
      </c>
      <c r="B22" s="49"/>
      <c r="C22" s="31" t="s">
        <v>85</v>
      </c>
      <c r="D22" s="31"/>
      <c r="E22" s="32" t="s">
        <v>44</v>
      </c>
      <c r="F22" s="38" t="s">
        <v>36</v>
      </c>
      <c r="G22" s="34" t="s">
        <v>15</v>
      </c>
      <c r="H22" s="34">
        <v>8</v>
      </c>
      <c r="I22" s="34">
        <v>0</v>
      </c>
      <c r="J22" s="34">
        <v>3</v>
      </c>
      <c r="K22" s="34">
        <v>0.75</v>
      </c>
      <c r="L22" s="34" t="s">
        <v>37</v>
      </c>
      <c r="M22" s="34" t="s">
        <v>38</v>
      </c>
      <c r="N22" s="34" t="s">
        <v>39</v>
      </c>
      <c r="O22" s="34" t="s">
        <v>40</v>
      </c>
      <c r="P22" s="55"/>
      <c r="Q22" s="17">
        <v>5</v>
      </c>
      <c r="R22" s="17">
        <v>3.3999999999999998E-3</v>
      </c>
      <c r="S22" s="17">
        <f t="shared" si="0"/>
        <v>1.6999999999999998E-2</v>
      </c>
      <c r="T22" s="17">
        <v>0.75</v>
      </c>
      <c r="U22" s="17">
        <f t="shared" si="1"/>
        <v>2.2666666666666665E-2</v>
      </c>
    </row>
    <row r="23" spans="1:21" s="13" customFormat="1" ht="249.75" customHeight="1" x14ac:dyDescent="0.3">
      <c r="A23" s="46">
        <v>12</v>
      </c>
      <c r="B23" s="49"/>
      <c r="C23" s="31" t="s">
        <v>58</v>
      </c>
      <c r="D23" s="31"/>
      <c r="E23" s="32" t="s">
        <v>19</v>
      </c>
      <c r="F23" s="38" t="s">
        <v>13</v>
      </c>
      <c r="G23" s="34" t="s">
        <v>15</v>
      </c>
      <c r="H23" s="34">
        <v>8</v>
      </c>
      <c r="I23" s="34">
        <v>0</v>
      </c>
      <c r="J23" s="34">
        <v>3</v>
      </c>
      <c r="K23" s="34">
        <v>0.75</v>
      </c>
      <c r="L23" s="34" t="s">
        <v>37</v>
      </c>
      <c r="M23" s="34" t="s">
        <v>38</v>
      </c>
      <c r="N23" s="34" t="s">
        <v>84</v>
      </c>
      <c r="O23" s="34" t="s">
        <v>40</v>
      </c>
      <c r="P23" s="55"/>
      <c r="Q23" s="17"/>
      <c r="R23" s="17"/>
      <c r="S23" s="17"/>
      <c r="T23" s="17"/>
      <c r="U23" s="17"/>
    </row>
    <row r="24" spans="1:21" s="13" customFormat="1" ht="83.25" customHeight="1" x14ac:dyDescent="0.3">
      <c r="A24" s="34">
        <v>13</v>
      </c>
      <c r="B24" s="49"/>
      <c r="C24" s="31"/>
      <c r="D24" s="31" t="s">
        <v>59</v>
      </c>
      <c r="E24" s="32" t="s">
        <v>43</v>
      </c>
      <c r="F24" s="31" t="s">
        <v>41</v>
      </c>
      <c r="G24" s="34" t="s">
        <v>15</v>
      </c>
      <c r="H24" s="34" t="s">
        <v>13</v>
      </c>
      <c r="I24" s="34" t="s">
        <v>13</v>
      </c>
      <c r="J24" s="34" t="s">
        <v>13</v>
      </c>
      <c r="K24" s="34" t="s">
        <v>13</v>
      </c>
      <c r="L24" s="34"/>
      <c r="M24" s="34"/>
      <c r="N24" s="34"/>
      <c r="O24" s="34"/>
      <c r="P24" s="55"/>
    </row>
    <row r="25" spans="1:21" s="13" customFormat="1" ht="90" customHeight="1" x14ac:dyDescent="0.3">
      <c r="A25" s="46">
        <v>14</v>
      </c>
      <c r="B25" s="49"/>
      <c r="C25" s="31"/>
      <c r="D25" s="31" t="s">
        <v>60</v>
      </c>
      <c r="E25" s="32" t="s">
        <v>43</v>
      </c>
      <c r="F25" s="31" t="s">
        <v>42</v>
      </c>
      <c r="G25" s="34" t="s">
        <v>15</v>
      </c>
      <c r="H25" s="34" t="s">
        <v>13</v>
      </c>
      <c r="I25" s="34" t="s">
        <v>13</v>
      </c>
      <c r="J25" s="34" t="s">
        <v>13</v>
      </c>
      <c r="K25" s="34" t="s">
        <v>13</v>
      </c>
      <c r="L25" s="34"/>
      <c r="M25" s="34"/>
      <c r="N25" s="34"/>
      <c r="O25" s="34"/>
      <c r="P25" s="55"/>
    </row>
    <row r="26" spans="1:21" s="13" customFormat="1" ht="90" customHeight="1" x14ac:dyDescent="0.3">
      <c r="A26" s="34">
        <v>15</v>
      </c>
      <c r="B26" s="49"/>
      <c r="C26" s="31"/>
      <c r="D26" s="31" t="s">
        <v>61</v>
      </c>
      <c r="E26" s="32" t="s">
        <v>43</v>
      </c>
      <c r="F26" s="31" t="s">
        <v>72</v>
      </c>
      <c r="G26" s="34" t="s">
        <v>15</v>
      </c>
      <c r="H26" s="34" t="s">
        <v>13</v>
      </c>
      <c r="I26" s="34" t="s">
        <v>13</v>
      </c>
      <c r="J26" s="34" t="s">
        <v>13</v>
      </c>
      <c r="K26" s="34" t="s">
        <v>13</v>
      </c>
      <c r="L26" s="34"/>
      <c r="M26" s="34"/>
      <c r="N26" s="34"/>
      <c r="O26" s="34"/>
      <c r="P26" s="55"/>
    </row>
    <row r="27" spans="1:21" s="13" customFormat="1" ht="90" customHeight="1" x14ac:dyDescent="0.3">
      <c r="A27" s="46">
        <v>16</v>
      </c>
      <c r="B27" s="49"/>
      <c r="C27" s="31"/>
      <c r="D27" s="31" t="s">
        <v>75</v>
      </c>
      <c r="E27" s="32" t="s">
        <v>43</v>
      </c>
      <c r="F27" s="31" t="s">
        <v>73</v>
      </c>
      <c r="G27" s="34" t="s">
        <v>15</v>
      </c>
      <c r="H27" s="34" t="s">
        <v>13</v>
      </c>
      <c r="I27" s="34" t="s">
        <v>13</v>
      </c>
      <c r="J27" s="34" t="s">
        <v>13</v>
      </c>
      <c r="K27" s="34" t="s">
        <v>13</v>
      </c>
      <c r="L27" s="34"/>
      <c r="M27" s="34"/>
      <c r="N27" s="34"/>
      <c r="O27" s="34"/>
      <c r="P27" s="55"/>
    </row>
    <row r="28" spans="1:21" s="13" customFormat="1" ht="87" customHeight="1" x14ac:dyDescent="0.3">
      <c r="A28" s="34">
        <v>17</v>
      </c>
      <c r="B28" s="49"/>
      <c r="C28" s="31"/>
      <c r="D28" s="31" t="s">
        <v>76</v>
      </c>
      <c r="E28" s="32" t="s">
        <v>43</v>
      </c>
      <c r="F28" s="31" t="s">
        <v>74</v>
      </c>
      <c r="G28" s="34" t="s">
        <v>15</v>
      </c>
      <c r="H28" s="34" t="s">
        <v>13</v>
      </c>
      <c r="I28" s="34" t="s">
        <v>13</v>
      </c>
      <c r="J28" s="34" t="s">
        <v>13</v>
      </c>
      <c r="K28" s="34" t="s">
        <v>13</v>
      </c>
      <c r="L28" s="34"/>
      <c r="M28" s="34"/>
      <c r="N28" s="34"/>
      <c r="O28" s="34"/>
      <c r="P28" s="55"/>
    </row>
    <row r="29" spans="1:21" s="13" customFormat="1" ht="87" customHeight="1" x14ac:dyDescent="0.3">
      <c r="A29" s="46">
        <v>18</v>
      </c>
      <c r="B29" s="50"/>
      <c r="C29" s="31"/>
      <c r="D29" s="30" t="s">
        <v>78</v>
      </c>
      <c r="E29" s="32" t="s">
        <v>43</v>
      </c>
      <c r="F29" s="31" t="s">
        <v>77</v>
      </c>
      <c r="G29" s="34" t="s">
        <v>15</v>
      </c>
      <c r="H29" s="34" t="s">
        <v>13</v>
      </c>
      <c r="I29" s="34" t="s">
        <v>13</v>
      </c>
      <c r="J29" s="34" t="s">
        <v>13</v>
      </c>
      <c r="K29" s="34" t="s">
        <v>13</v>
      </c>
      <c r="L29" s="34"/>
      <c r="M29" s="34"/>
      <c r="N29" s="34"/>
      <c r="O29" s="34"/>
      <c r="P29" s="56"/>
    </row>
    <row r="30" spans="1:21" s="13" customFormat="1" ht="91.5" customHeight="1" x14ac:dyDescent="0.3">
      <c r="A30" s="34">
        <v>19</v>
      </c>
      <c r="B30" s="51"/>
      <c r="C30" s="31"/>
      <c r="D30" s="30" t="s">
        <v>83</v>
      </c>
      <c r="E30" s="32" t="s">
        <v>43</v>
      </c>
      <c r="F30" s="31" t="s">
        <v>79</v>
      </c>
      <c r="G30" s="34" t="s">
        <v>15</v>
      </c>
      <c r="H30" s="34" t="s">
        <v>13</v>
      </c>
      <c r="I30" s="34" t="s">
        <v>13</v>
      </c>
      <c r="J30" s="34" t="s">
        <v>13</v>
      </c>
      <c r="K30" s="34" t="s">
        <v>13</v>
      </c>
      <c r="L30" s="34"/>
      <c r="M30" s="34"/>
      <c r="N30" s="34"/>
      <c r="O30" s="34"/>
      <c r="P30" s="57"/>
      <c r="Q30" s="17">
        <v>105.4</v>
      </c>
      <c r="R30" s="17">
        <v>3.2000000000000003E-4</v>
      </c>
      <c r="S30" s="17">
        <f t="shared" ref="S30" si="6">Q30*R30</f>
        <v>3.3728000000000008E-2</v>
      </c>
      <c r="T30" s="17">
        <v>0.75</v>
      </c>
      <c r="U30" s="17">
        <f t="shared" ref="U30" si="7">S30/T30</f>
        <v>4.497066666666668E-2</v>
      </c>
    </row>
    <row r="31" spans="1:21" ht="23.25" x14ac:dyDescent="0.35">
      <c r="A31" s="19"/>
      <c r="B31" s="40" t="s">
        <v>67</v>
      </c>
      <c r="C31" s="20"/>
      <c r="D31" s="20"/>
      <c r="E31" s="20"/>
      <c r="F31" s="20"/>
      <c r="G31" s="21"/>
      <c r="H31" s="47"/>
      <c r="I31" s="47"/>
      <c r="J31" s="19"/>
      <c r="K31" s="19"/>
      <c r="L31" s="47"/>
      <c r="M31" s="21"/>
      <c r="N31" s="21"/>
      <c r="O31" s="21"/>
      <c r="P31" s="18"/>
    </row>
    <row r="32" spans="1:21" ht="23.25" x14ac:dyDescent="0.35">
      <c r="A32" s="19"/>
      <c r="B32" s="40"/>
      <c r="C32" s="20"/>
      <c r="D32" s="20"/>
      <c r="E32" s="20"/>
      <c r="F32" s="20"/>
      <c r="G32" s="21"/>
      <c r="H32" s="22"/>
      <c r="I32" s="22"/>
      <c r="J32" s="19"/>
      <c r="K32" s="19"/>
      <c r="L32" s="22"/>
      <c r="M32" s="21"/>
      <c r="N32" s="21"/>
      <c r="O32" s="21"/>
      <c r="P32" s="18"/>
    </row>
    <row r="33" spans="1:16" ht="23.25" x14ac:dyDescent="0.35">
      <c r="A33" s="19"/>
      <c r="B33" s="41"/>
      <c r="C33" s="20"/>
      <c r="D33" s="20"/>
      <c r="E33" s="20"/>
      <c r="F33" s="20"/>
      <c r="G33" s="21"/>
      <c r="H33" s="22"/>
      <c r="I33" s="22"/>
      <c r="J33" s="19"/>
      <c r="K33" s="19"/>
      <c r="L33" s="22"/>
      <c r="M33" s="21"/>
      <c r="N33" s="21"/>
      <c r="O33" s="21"/>
      <c r="P33" s="18"/>
    </row>
    <row r="34" spans="1:16" ht="23.25" x14ac:dyDescent="0.35">
      <c r="A34" s="19"/>
      <c r="B34" s="40"/>
      <c r="C34" s="20"/>
      <c r="D34" s="20"/>
      <c r="E34" s="20"/>
      <c r="F34" s="20"/>
      <c r="G34" s="21"/>
      <c r="H34" s="22"/>
      <c r="I34" s="22"/>
      <c r="J34" s="19"/>
      <c r="K34" s="19"/>
      <c r="L34" s="22"/>
      <c r="M34" s="21"/>
      <c r="N34" s="21"/>
      <c r="O34" s="21"/>
      <c r="P34" s="18"/>
    </row>
    <row r="35" spans="1:16" ht="23.25" x14ac:dyDescent="0.35">
      <c r="A35" s="19"/>
      <c r="B35" s="42"/>
      <c r="C35" s="20"/>
      <c r="D35" s="20"/>
      <c r="E35" s="20"/>
      <c r="F35" s="20"/>
      <c r="G35" s="21"/>
      <c r="H35" s="22"/>
      <c r="I35" s="22"/>
      <c r="J35" s="19"/>
      <c r="K35" s="19"/>
      <c r="L35" s="22"/>
      <c r="M35" s="21"/>
      <c r="N35" s="21"/>
      <c r="O35" s="21"/>
      <c r="P35" s="18"/>
    </row>
    <row r="36" spans="1:16" ht="23.25" x14ac:dyDescent="0.35">
      <c r="A36" s="19"/>
      <c r="B36" s="42"/>
      <c r="C36" s="20"/>
      <c r="D36" s="20"/>
      <c r="E36" s="20"/>
      <c r="F36" s="20"/>
      <c r="G36" s="21"/>
      <c r="H36" s="22"/>
      <c r="I36" s="22"/>
      <c r="J36" s="19"/>
      <c r="K36" s="19"/>
      <c r="L36" s="22"/>
      <c r="M36" s="21"/>
      <c r="N36" s="21"/>
      <c r="O36" s="21"/>
      <c r="P36" s="18"/>
    </row>
    <row r="37" spans="1:16" ht="23.25" x14ac:dyDescent="0.35">
      <c r="A37" s="19"/>
      <c r="B37" s="20"/>
      <c r="C37" s="20"/>
      <c r="D37" s="20"/>
      <c r="E37" s="20"/>
      <c r="F37" s="20"/>
      <c r="G37" s="21"/>
      <c r="H37" s="22"/>
      <c r="I37" s="22"/>
      <c r="J37" s="19"/>
      <c r="K37" s="19"/>
      <c r="L37" s="22"/>
      <c r="M37" s="21"/>
      <c r="N37" s="21"/>
      <c r="O37" s="21"/>
      <c r="P37" s="18"/>
    </row>
    <row r="38" spans="1:16" ht="23.25" x14ac:dyDescent="0.35">
      <c r="A38" s="19"/>
      <c r="B38" s="20"/>
      <c r="C38" s="20"/>
      <c r="D38" s="20"/>
      <c r="E38" s="20"/>
      <c r="F38" s="20"/>
      <c r="G38" s="21"/>
      <c r="H38" s="22"/>
      <c r="I38" s="22"/>
      <c r="J38" s="19"/>
      <c r="K38" s="19"/>
      <c r="L38" s="22"/>
      <c r="M38" s="21"/>
      <c r="N38" s="21"/>
      <c r="O38" s="21"/>
      <c r="P38" s="18"/>
    </row>
    <row r="39" spans="1:16" ht="23.25" x14ac:dyDescent="0.35">
      <c r="A39" s="18"/>
      <c r="B39" s="43"/>
      <c r="C39" s="44"/>
      <c r="D39" s="44"/>
      <c r="E39" s="20"/>
      <c r="F39" s="44"/>
      <c r="G39" s="45"/>
      <c r="H39" s="43"/>
      <c r="I39" s="43"/>
      <c r="J39" s="18"/>
      <c r="K39" s="18"/>
      <c r="L39" s="43"/>
      <c r="M39" s="45"/>
      <c r="N39" s="45"/>
      <c r="O39" s="45"/>
      <c r="P39" s="18"/>
    </row>
    <row r="40" spans="1:16" ht="23.25" x14ac:dyDescent="0.35">
      <c r="A40" s="18"/>
      <c r="B40" s="43"/>
      <c r="C40" s="44"/>
      <c r="D40" s="44"/>
      <c r="E40" s="44"/>
      <c r="F40" s="44"/>
      <c r="G40" s="45"/>
      <c r="H40" s="43"/>
      <c r="I40" s="43"/>
      <c r="J40" s="18"/>
      <c r="K40" s="18"/>
      <c r="L40" s="43"/>
      <c r="M40" s="45"/>
      <c r="N40" s="45"/>
      <c r="O40" s="45"/>
      <c r="P40" s="18"/>
    </row>
    <row r="41" spans="1:16" ht="23.25" x14ac:dyDescent="0.35">
      <c r="A41" s="18"/>
      <c r="B41" s="45"/>
      <c r="C41" s="44"/>
      <c r="D41" s="44"/>
      <c r="E41" s="44"/>
      <c r="F41" s="44"/>
      <c r="G41" s="45"/>
      <c r="H41" s="43"/>
      <c r="I41" s="43"/>
      <c r="J41" s="18"/>
      <c r="K41" s="18"/>
      <c r="L41" s="43"/>
      <c r="M41" s="45"/>
      <c r="N41" s="45"/>
      <c r="O41" s="45"/>
      <c r="P41" s="18"/>
    </row>
    <row r="42" spans="1:16" ht="23.25" x14ac:dyDescent="0.35">
      <c r="A42" s="18"/>
      <c r="B42" s="44"/>
      <c r="C42" s="44"/>
      <c r="D42" s="44"/>
      <c r="E42" s="44"/>
      <c r="F42" s="44"/>
      <c r="G42" s="45"/>
      <c r="H42" s="43"/>
      <c r="I42" s="43"/>
      <c r="J42" s="18"/>
      <c r="K42" s="18"/>
      <c r="L42" s="43"/>
      <c r="M42" s="45"/>
      <c r="N42" s="45"/>
      <c r="O42" s="45"/>
      <c r="P42" s="18"/>
    </row>
    <row r="43" spans="1:16" ht="23.25" x14ac:dyDescent="0.35">
      <c r="A43" s="18"/>
      <c r="B43" s="44"/>
      <c r="C43" s="44"/>
      <c r="D43" s="44"/>
      <c r="E43" s="44"/>
      <c r="F43" s="44"/>
      <c r="G43" s="45"/>
      <c r="H43" s="43"/>
      <c r="I43" s="43"/>
      <c r="J43" s="18"/>
      <c r="K43" s="18"/>
      <c r="L43" s="43"/>
      <c r="M43" s="45"/>
      <c r="N43" s="45"/>
      <c r="O43" s="45"/>
      <c r="P43" s="18"/>
    </row>
    <row r="44" spans="1:16" ht="23.25" x14ac:dyDescent="0.35">
      <c r="A44" s="18"/>
      <c r="B44" s="44"/>
      <c r="C44" s="44"/>
      <c r="D44" s="44"/>
      <c r="E44" s="44"/>
      <c r="F44" s="44"/>
      <c r="G44" s="45"/>
      <c r="H44" s="43"/>
      <c r="I44" s="43"/>
      <c r="J44" s="18"/>
      <c r="K44" s="18"/>
      <c r="L44" s="43"/>
      <c r="M44" s="45"/>
      <c r="N44" s="45"/>
      <c r="O44" s="45"/>
      <c r="P44" s="18"/>
    </row>
  </sheetData>
  <mergeCells count="10">
    <mergeCell ref="B12:B30"/>
    <mergeCell ref="P12:P30"/>
    <mergeCell ref="P9:P10"/>
    <mergeCell ref="A6:O6"/>
    <mergeCell ref="A7:O7"/>
    <mergeCell ref="B9:C9"/>
    <mergeCell ref="G9:K9"/>
    <mergeCell ref="L9:O9"/>
    <mergeCell ref="E9:F9"/>
    <mergeCell ref="D9:D10"/>
  </mergeCells>
  <pageMargins left="0.41" right="0.39370078740157483" top="0.46" bottom="0.32" header="0.31496062992125984" footer="0.2"/>
  <pageSetup paperSize="9" scale="4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п.Дипкун</vt:lpstr>
      <vt:lpstr>Диаграмма1</vt:lpstr>
      <vt:lpstr>п.Дипкун!Заголовки_для_печати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2021-06-03T00:30:26Z</dcterms:modified>
</cp:coreProperties>
</file>