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65" windowWidth="14805" windowHeight="7650" firstSheet="1" activeTab="1"/>
  </bookViews>
  <sheets>
    <sheet name="Диаграмма1" sheetId="5" state="hidden" r:id="rId1"/>
    <sheet name="п.Лопча" sheetId="3" r:id="rId2"/>
  </sheets>
  <definedNames>
    <definedName name="_xlnm.Print_Titles" localSheetId="1">п.Лопча!$9:$11</definedName>
  </definedNames>
  <calcPr calcId="124519"/>
</workbook>
</file>

<file path=xl/calcChain.xml><?xml version="1.0" encoding="utf-8"?>
<calcChain xmlns="http://schemas.openxmlformats.org/spreadsheetml/2006/main">
  <c r="S16" i="3"/>
  <c r="U16" s="1"/>
  <c r="S14"/>
  <c r="U14" s="1"/>
  <c r="Q17"/>
  <c r="S17" s="1"/>
  <c r="U17" s="1"/>
  <c r="Q15"/>
  <c r="S15" s="1"/>
  <c r="U15" s="1"/>
  <c r="Q13"/>
  <c r="S13" s="1"/>
  <c r="U13" s="1"/>
  <c r="Q12"/>
  <c r="S12" s="1"/>
  <c r="U12" s="1"/>
</calcChain>
</file>

<file path=xl/sharedStrings.xml><?xml version="1.0" encoding="utf-8"?>
<sst xmlns="http://schemas.openxmlformats.org/spreadsheetml/2006/main" count="96" uniqueCount="60">
  <si>
    <t xml:space="preserve">№ </t>
  </si>
  <si>
    <t>Согласовано:</t>
  </si>
  <si>
    <t>адрес</t>
  </si>
  <si>
    <t>Данные о технических характеристиках мест (площадок) накопления ТКО</t>
  </si>
  <si>
    <t>тип покрытия</t>
  </si>
  <si>
    <t>кол-во размещенных контейнеров</t>
  </si>
  <si>
    <t>кол-во планируемых контейнеров</t>
  </si>
  <si>
    <t>объем контейнера, м3</t>
  </si>
  <si>
    <t xml:space="preserve">полное наименование (ФИО) </t>
  </si>
  <si>
    <t>ОГРН (серия, номер, дата выдача удостовер.док-та)</t>
  </si>
  <si>
    <t xml:space="preserve">контактные данные </t>
  </si>
  <si>
    <t>Данные об источниках образования ТКО</t>
  </si>
  <si>
    <t>наименование</t>
  </si>
  <si>
    <t>Данные о собственниках мест (площадок) ТКО</t>
  </si>
  <si>
    <t>-</t>
  </si>
  <si>
    <t>площадь, м²</t>
  </si>
  <si>
    <t>грунтовое</t>
  </si>
  <si>
    <t>многоквартирные дома</t>
  </si>
  <si>
    <t>____ ________________ 2019 г.</t>
  </si>
  <si>
    <t>номер и адрес площадки</t>
  </si>
  <si>
    <t>школа</t>
  </si>
  <si>
    <t>кладбище</t>
  </si>
  <si>
    <t>п. Лопча</t>
  </si>
  <si>
    <t>площадка №1                                       ул.27 съезда КПСС, д.3</t>
  </si>
  <si>
    <t>ул.27 съезда КПСС, д.3</t>
  </si>
  <si>
    <t>площадка №2                                       ул.27 съезда КПСС, д.2</t>
  </si>
  <si>
    <t>ул.27 съезда КПСС, д.4</t>
  </si>
  <si>
    <t>ул.27 съезда КПСС, д.2</t>
  </si>
  <si>
    <t>площадка №3             ул.Школьная, д.1</t>
  </si>
  <si>
    <t>ул. Школьная, д. 1</t>
  </si>
  <si>
    <t>площадка №4          ул.Строителей, д.7</t>
  </si>
  <si>
    <t>ул.Строителей, д. 7</t>
  </si>
  <si>
    <t>ул.Строителей, д. 1, 1а, 2, 3, 4, 5, 6</t>
  </si>
  <si>
    <t>ул.Привокзальная, д. 1, 2, 3, 4</t>
  </si>
  <si>
    <t>муниципальное общеобразовательное казённое учреждение "Лопчинская средняя общеобразовательная школа" Тындинского района</t>
  </si>
  <si>
    <t>ОГРН 1022801226172</t>
  </si>
  <si>
    <t>676254, Амурская область, Тындинский район, п. Лопча, ул. Школьная, д.1</t>
  </si>
  <si>
    <t>телефон 8(41656)75689, эл.почта: school1981@mail.ru</t>
  </si>
  <si>
    <t>детский сад, клуб, библиотека</t>
  </si>
  <si>
    <t>Сведения об обслуживающей организации (сбор и вывоз ТКО)</t>
  </si>
  <si>
    <t>Администрация Лопчинского сельсовета</t>
  </si>
  <si>
    <t>ОГРН 1022801228031</t>
  </si>
  <si>
    <t>676254, Амурская область, Тындинский р-он, п. Лопча, ул. 27 съезда КПСС,  5</t>
  </si>
  <si>
    <t>тел. 8 (41656) 75740, эл.почта:atr.lopcha@yandex.ru</t>
  </si>
  <si>
    <t>многоквартирные дома, частный сектор, дома блокированной застройки</t>
  </si>
  <si>
    <t>ул.ПС-220, д.1</t>
  </si>
  <si>
    <t>собственники МКД</t>
  </si>
  <si>
    <t>Данные о местах сбора (машиной по графику) ТКО</t>
  </si>
  <si>
    <t>Данные о нахождении мест (площадок) накопления ТКО</t>
  </si>
  <si>
    <t>площадка №5          ул.27 съезда КПСС, д.4</t>
  </si>
  <si>
    <t>площадка №6         ул.ПС-220, д.1</t>
  </si>
  <si>
    <t xml:space="preserve">площадка №7       </t>
  </si>
  <si>
    <t>остановка №1          ул.Строителей, д.1а</t>
  </si>
  <si>
    <t>остановка №2          ул.Привокзальная, д.4</t>
  </si>
  <si>
    <r>
      <t>в</t>
    </r>
    <r>
      <rPr>
        <b/>
        <sz val="18"/>
        <color theme="1"/>
        <rFont val="Times New Roman"/>
        <family val="1"/>
        <charset val="204"/>
      </rPr>
      <t xml:space="preserve"> п.Лопча</t>
    </r>
  </si>
  <si>
    <r>
      <rPr>
        <b/>
        <sz val="18"/>
        <color theme="1"/>
        <rFont val="Times New Roman"/>
        <family val="1"/>
        <charset val="204"/>
      </rPr>
      <t>РСО</t>
    </r>
    <r>
      <rPr>
        <sz val="18"/>
        <color theme="1"/>
        <rFont val="Times New Roman"/>
        <family val="1"/>
        <charset val="204"/>
      </rPr>
      <t xml:space="preserve"> АО "Коммунальные системы БАМа" ген.директор Толкачев Александр Владимирович адрес: 676282, Амурская область, г. Тында, ул. Привокзальная, 1; тел.5-76-03/факс 5-76-33; эл.почта: ao-ksb@yandex.ru                                                      </t>
    </r>
  </si>
  <si>
    <t xml:space="preserve">Реестр мест накопления (площадки) и мест сбора (машиной по графику) твердых коммунальных отходов </t>
  </si>
  <si>
    <t>Приложение: карта-схема п. Лопча в электронном виде М 1:2000</t>
  </si>
  <si>
    <t>Глава Лопчинского сельсовета</t>
  </si>
  <si>
    <t>________________ В.Е. Винников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</si>
</sst>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i/>
      <sz val="1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5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4" fillId="0" borderId="0" xfId="0" applyFont="1" applyAlignment="1">
      <alignment wrapText="1"/>
    </xf>
    <xf numFmtId="0" fontId="1" fillId="0" borderId="4" xfId="0" applyFont="1" applyBorder="1"/>
    <xf numFmtId="0" fontId="1" fillId="0" borderId="0" xfId="0" applyFont="1" applyBorder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10" fillId="0" borderId="1" xfId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5" xfId="1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10" fillId="0" borderId="5" xfId="1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1" xfId="0" applyFont="1" applyBorder="1"/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/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0" fillId="0" borderId="8" xfId="0" applyBorder="1"/>
    <xf numFmtId="0" fontId="0" fillId="0" borderId="2" xfId="0" applyBorder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п.Лопча!$A$2:$A$3</c:f>
              <c:strCache>
                <c:ptCount val="1"/>
                <c:pt idx="0">
                  <c:v>Глава Лопчинского сельсовета ________________ В.Е. Винников</c:v>
                </c:pt>
              </c:strCache>
            </c:strRef>
          </c:tx>
          <c:val>
            <c:numRef>
              <c:f>п.Лопча!$A$4</c:f>
            </c:numRef>
          </c:val>
        </c:ser>
        <c:axId val="96456704"/>
        <c:axId val="96458240"/>
      </c:barChart>
      <c:catAx>
        <c:axId val="96456704"/>
        <c:scaling>
          <c:orientation val="minMax"/>
        </c:scaling>
        <c:axPos val="b"/>
        <c:tickLblPos val="nextTo"/>
        <c:crossAx val="96458240"/>
        <c:crosses val="autoZero"/>
        <c:auto val="1"/>
        <c:lblAlgn val="ctr"/>
        <c:lblOffset val="100"/>
      </c:catAx>
      <c:valAx>
        <c:axId val="96458240"/>
        <c:scaling>
          <c:orientation val="minMax"/>
        </c:scaling>
        <c:axPos val="l"/>
        <c:majorGridlines/>
        <c:numFmt formatCode="General" sourceLinked="1"/>
        <c:tickLblPos val="nextTo"/>
        <c:crossAx val="96456704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130" cy="607391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60" zoomScaleNormal="60" workbookViewId="0">
      <pane xSplit="6" ySplit="7" topLeftCell="G8" activePane="bottomRight" state="frozen"/>
      <selection activeCell="A11" sqref="A11"/>
      <selection pane="topRight" activeCell="F11" sqref="F11"/>
      <selection pane="bottomLeft" activeCell="A13" sqref="A13"/>
      <selection pane="bottomRight" activeCell="K14" sqref="K14"/>
    </sheetView>
  </sheetViews>
  <sheetFormatPr defaultRowHeight="18.75" outlineLevelRow="1"/>
  <cols>
    <col min="1" max="1" width="5.42578125" style="1" customWidth="1"/>
    <col min="2" max="2" width="15.140625" style="18" customWidth="1"/>
    <col min="3" max="4" width="21.140625" style="18" customWidth="1"/>
    <col min="5" max="5" width="34" style="18" customWidth="1"/>
    <col min="6" max="6" width="23.5703125" style="18" customWidth="1"/>
    <col min="7" max="7" width="13.5703125" style="11" bestFit="1" customWidth="1"/>
    <col min="8" max="8" width="9.7109375" style="17" customWidth="1"/>
    <col min="9" max="9" width="14.140625" style="17" bestFit="1" customWidth="1"/>
    <col min="10" max="10" width="14.5703125" style="1" customWidth="1"/>
    <col min="11" max="11" width="12.42578125" style="1" customWidth="1"/>
    <col min="12" max="12" width="24" style="17" customWidth="1"/>
    <col min="13" max="13" width="20.28515625" style="11" customWidth="1"/>
    <col min="14" max="14" width="15" style="11" customWidth="1"/>
    <col min="15" max="15" width="22.7109375" style="11" customWidth="1"/>
    <col min="16" max="16" width="24.42578125" style="1" customWidth="1"/>
    <col min="17" max="18" width="12" style="11" hidden="1" customWidth="1"/>
    <col min="19" max="19" width="10.42578125" style="11" hidden="1" customWidth="1"/>
    <col min="20" max="21" width="0" style="11" hidden="1" customWidth="1"/>
    <col min="22" max="16384" width="9.140625" style="11"/>
  </cols>
  <sheetData>
    <row r="1" spans="1:21" s="10" customFormat="1" ht="21" hidden="1" customHeight="1" outlineLevel="1">
      <c r="A1" s="4" t="s">
        <v>1</v>
      </c>
      <c r="B1" s="5"/>
      <c r="C1" s="5"/>
      <c r="D1" s="5"/>
      <c r="E1" s="5"/>
      <c r="F1" s="5"/>
      <c r="G1" s="5"/>
      <c r="P1" s="9"/>
    </row>
    <row r="2" spans="1:21" s="10" customFormat="1" ht="21" hidden="1" customHeight="1" outlineLevel="1">
      <c r="A2" s="6" t="s">
        <v>58</v>
      </c>
      <c r="B2" s="7"/>
      <c r="C2" s="7"/>
      <c r="D2" s="7"/>
      <c r="E2" s="7"/>
      <c r="F2" s="7"/>
      <c r="G2" s="7"/>
      <c r="N2" s="8"/>
      <c r="O2" s="8"/>
      <c r="P2" s="9"/>
    </row>
    <row r="3" spans="1:21" s="10" customFormat="1" ht="21" hidden="1" customHeight="1" outlineLevel="1">
      <c r="A3" s="6" t="s">
        <v>59</v>
      </c>
      <c r="B3" s="7"/>
      <c r="C3" s="7"/>
      <c r="D3" s="7"/>
      <c r="E3" s="7"/>
      <c r="F3" s="7"/>
      <c r="G3" s="7"/>
      <c r="N3" s="8"/>
      <c r="O3" s="8"/>
      <c r="P3" s="9"/>
    </row>
    <row r="4" spans="1:21" s="10" customFormat="1" ht="21" hidden="1" customHeight="1" outlineLevel="1">
      <c r="A4" s="6" t="s">
        <v>18</v>
      </c>
      <c r="B4" s="7"/>
      <c r="C4" s="7"/>
      <c r="D4" s="7"/>
      <c r="E4" s="7"/>
      <c r="F4" s="7"/>
      <c r="G4" s="7"/>
      <c r="N4" s="8"/>
      <c r="O4" s="8"/>
      <c r="P4" s="9"/>
    </row>
    <row r="5" spans="1:21" ht="21" hidden="1" customHeight="1" outlineLevel="1">
      <c r="A5" s="23"/>
      <c r="B5" s="24"/>
      <c r="C5" s="24"/>
      <c r="D5" s="24"/>
      <c r="E5" s="24"/>
      <c r="F5" s="24"/>
      <c r="G5" s="24"/>
      <c r="H5" s="25"/>
      <c r="I5" s="25"/>
      <c r="J5" s="25"/>
      <c r="K5" s="25"/>
      <c r="L5" s="25"/>
      <c r="M5" s="25"/>
      <c r="N5" s="26"/>
      <c r="O5" s="26"/>
      <c r="P5" s="27"/>
    </row>
    <row r="6" spans="1:21" ht="21" customHeight="1" collapsed="1">
      <c r="A6" s="66" t="s">
        <v>56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27"/>
    </row>
    <row r="7" spans="1:21" ht="21" customHeight="1">
      <c r="A7" s="66" t="s">
        <v>54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27"/>
    </row>
    <row r="8" spans="1:21" ht="20.25" customHeight="1">
      <c r="A8" s="28"/>
      <c r="B8" s="29"/>
      <c r="C8" s="29"/>
      <c r="D8" s="29"/>
      <c r="E8" s="29"/>
      <c r="F8" s="29"/>
      <c r="G8" s="30"/>
      <c r="H8" s="31"/>
      <c r="I8" s="31"/>
      <c r="J8" s="28"/>
      <c r="K8" s="28"/>
      <c r="L8" s="31"/>
      <c r="M8" s="30"/>
      <c r="N8" s="30"/>
      <c r="O8" s="30"/>
      <c r="P8" s="27"/>
    </row>
    <row r="9" spans="1:21" ht="80.25" customHeight="1">
      <c r="A9" s="32" t="s">
        <v>0</v>
      </c>
      <c r="B9" s="67" t="s">
        <v>48</v>
      </c>
      <c r="C9" s="68"/>
      <c r="D9" s="60" t="s">
        <v>47</v>
      </c>
      <c r="E9" s="67" t="s">
        <v>11</v>
      </c>
      <c r="F9" s="68"/>
      <c r="G9" s="67" t="s">
        <v>3</v>
      </c>
      <c r="H9" s="69"/>
      <c r="I9" s="69"/>
      <c r="J9" s="69"/>
      <c r="K9" s="68"/>
      <c r="L9" s="67" t="s">
        <v>13</v>
      </c>
      <c r="M9" s="69"/>
      <c r="N9" s="69"/>
      <c r="O9" s="68"/>
      <c r="P9" s="60" t="s">
        <v>39</v>
      </c>
    </row>
    <row r="10" spans="1:21" ht="139.5">
      <c r="A10" s="33"/>
      <c r="B10" s="32" t="s">
        <v>2</v>
      </c>
      <c r="C10" s="32" t="s">
        <v>19</v>
      </c>
      <c r="D10" s="65"/>
      <c r="E10" s="34" t="s">
        <v>12</v>
      </c>
      <c r="F10" s="34" t="s">
        <v>2</v>
      </c>
      <c r="G10" s="34" t="s">
        <v>4</v>
      </c>
      <c r="H10" s="33" t="s">
        <v>15</v>
      </c>
      <c r="I10" s="33" t="s">
        <v>5</v>
      </c>
      <c r="J10" s="33" t="s">
        <v>6</v>
      </c>
      <c r="K10" s="33" t="s">
        <v>7</v>
      </c>
      <c r="L10" s="33" t="s">
        <v>8</v>
      </c>
      <c r="M10" s="33" t="s">
        <v>9</v>
      </c>
      <c r="N10" s="33" t="s">
        <v>2</v>
      </c>
      <c r="O10" s="33" t="s">
        <v>10</v>
      </c>
      <c r="P10" s="65"/>
    </row>
    <row r="11" spans="1:21" ht="23.25">
      <c r="A11" s="35">
        <v>1</v>
      </c>
      <c r="B11" s="36">
        <v>2</v>
      </c>
      <c r="C11" s="36">
        <v>3</v>
      </c>
      <c r="D11" s="37">
        <v>4</v>
      </c>
      <c r="E11" s="37">
        <v>5</v>
      </c>
      <c r="F11" s="37">
        <v>6</v>
      </c>
      <c r="G11" s="37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8">
        <v>16</v>
      </c>
    </row>
    <row r="12" spans="1:21" s="13" customFormat="1" ht="84" customHeight="1">
      <c r="A12" s="50">
        <v>1</v>
      </c>
      <c r="B12" s="70" t="s">
        <v>22</v>
      </c>
      <c r="C12" s="39" t="s">
        <v>23</v>
      </c>
      <c r="D12" s="39"/>
      <c r="E12" s="40" t="s">
        <v>17</v>
      </c>
      <c r="F12" s="41" t="s">
        <v>24</v>
      </c>
      <c r="G12" s="42" t="s">
        <v>16</v>
      </c>
      <c r="H12" s="43">
        <v>6</v>
      </c>
      <c r="I12" s="43" t="s">
        <v>14</v>
      </c>
      <c r="J12" s="43">
        <v>2</v>
      </c>
      <c r="K12" s="43">
        <v>0.75</v>
      </c>
      <c r="L12" s="42" t="s">
        <v>46</v>
      </c>
      <c r="M12" s="44"/>
      <c r="N12" s="44"/>
      <c r="O12" s="44"/>
      <c r="P12" s="60" t="s">
        <v>55</v>
      </c>
      <c r="Q12" s="19">
        <f>1168.7</f>
        <v>1168.7</v>
      </c>
      <c r="R12" s="19">
        <v>3.2000000000000003E-4</v>
      </c>
      <c r="S12" s="19">
        <f t="shared" ref="S12:S17" si="0">Q12*R12</f>
        <v>0.37398400000000004</v>
      </c>
      <c r="T12" s="19">
        <v>0.75</v>
      </c>
      <c r="U12" s="19">
        <f>S12/T12</f>
        <v>0.49864533333333338</v>
      </c>
    </row>
    <row r="13" spans="1:21" s="14" customFormat="1" ht="82.5" customHeight="1">
      <c r="A13" s="42">
        <v>2</v>
      </c>
      <c r="B13" s="71"/>
      <c r="C13" s="39" t="s">
        <v>25</v>
      </c>
      <c r="D13" s="39"/>
      <c r="E13" s="40" t="s">
        <v>17</v>
      </c>
      <c r="F13" s="41" t="s">
        <v>27</v>
      </c>
      <c r="G13" s="42" t="s">
        <v>16</v>
      </c>
      <c r="H13" s="43">
        <v>6</v>
      </c>
      <c r="I13" s="43" t="s">
        <v>14</v>
      </c>
      <c r="J13" s="43">
        <v>2</v>
      </c>
      <c r="K13" s="43">
        <v>0.75</v>
      </c>
      <c r="L13" s="42" t="s">
        <v>46</v>
      </c>
      <c r="M13" s="44"/>
      <c r="N13" s="44"/>
      <c r="O13" s="44"/>
      <c r="P13" s="61"/>
      <c r="Q13" s="20">
        <f>1633.9</f>
        <v>1633.9</v>
      </c>
      <c r="R13" s="21">
        <v>3.2000000000000003E-4</v>
      </c>
      <c r="S13" s="21">
        <f t="shared" si="0"/>
        <v>0.52284800000000009</v>
      </c>
      <c r="T13" s="20">
        <v>0.75</v>
      </c>
      <c r="U13" s="20">
        <f>S13/T13</f>
        <v>0.69713066666666679</v>
      </c>
    </row>
    <row r="14" spans="1:21" s="14" customFormat="1" ht="251.25" customHeight="1">
      <c r="A14" s="50">
        <v>3</v>
      </c>
      <c r="B14" s="71"/>
      <c r="C14" s="39" t="s">
        <v>28</v>
      </c>
      <c r="D14" s="39"/>
      <c r="E14" s="40" t="s">
        <v>20</v>
      </c>
      <c r="F14" s="45" t="s">
        <v>29</v>
      </c>
      <c r="G14" s="42" t="s">
        <v>16</v>
      </c>
      <c r="H14" s="43">
        <v>6</v>
      </c>
      <c r="I14" s="43" t="s">
        <v>14</v>
      </c>
      <c r="J14" s="43">
        <v>1</v>
      </c>
      <c r="K14" s="43">
        <v>0.75</v>
      </c>
      <c r="L14" s="42" t="s">
        <v>34</v>
      </c>
      <c r="M14" s="44" t="s">
        <v>35</v>
      </c>
      <c r="N14" s="44" t="s">
        <v>36</v>
      </c>
      <c r="O14" s="44" t="s">
        <v>37</v>
      </c>
      <c r="P14" s="61"/>
      <c r="Q14" s="20">
        <v>50</v>
      </c>
      <c r="R14" s="20">
        <v>2E-3</v>
      </c>
      <c r="S14" s="20">
        <f t="shared" si="0"/>
        <v>0.1</v>
      </c>
      <c r="T14" s="20">
        <v>0.75</v>
      </c>
      <c r="U14" s="20">
        <f>S14/T14</f>
        <v>0.13333333333333333</v>
      </c>
    </row>
    <row r="15" spans="1:21" s="14" customFormat="1" ht="89.25" customHeight="1">
      <c r="A15" s="51">
        <v>4</v>
      </c>
      <c r="B15" s="71"/>
      <c r="C15" s="39" t="s">
        <v>30</v>
      </c>
      <c r="D15" s="39"/>
      <c r="E15" s="40" t="s">
        <v>17</v>
      </c>
      <c r="F15" s="45" t="s">
        <v>31</v>
      </c>
      <c r="G15" s="42" t="s">
        <v>16</v>
      </c>
      <c r="H15" s="43">
        <v>8</v>
      </c>
      <c r="I15" s="43" t="s">
        <v>14</v>
      </c>
      <c r="J15" s="42">
        <v>3</v>
      </c>
      <c r="K15" s="42">
        <v>0.75</v>
      </c>
      <c r="L15" s="42" t="s">
        <v>46</v>
      </c>
      <c r="M15" s="44"/>
      <c r="N15" s="44"/>
      <c r="O15" s="44"/>
      <c r="P15" s="62"/>
      <c r="Q15" s="20">
        <f>2734.3</f>
        <v>2734.3</v>
      </c>
      <c r="R15" s="20">
        <v>3.2000000000000003E-4</v>
      </c>
      <c r="S15" s="20">
        <f t="shared" si="0"/>
        <v>0.87497600000000009</v>
      </c>
      <c r="T15" s="20">
        <v>0.75</v>
      </c>
      <c r="U15" s="20">
        <f t="shared" ref="U15:U17" si="1">S15/T15</f>
        <v>1.1666346666666667</v>
      </c>
    </row>
    <row r="16" spans="1:21" s="14" customFormat="1" ht="254.25" customHeight="1">
      <c r="A16" s="42">
        <v>5</v>
      </c>
      <c r="B16" s="71"/>
      <c r="C16" s="46" t="s">
        <v>49</v>
      </c>
      <c r="D16" s="46"/>
      <c r="E16" s="40" t="s">
        <v>38</v>
      </c>
      <c r="F16" s="47" t="s">
        <v>26</v>
      </c>
      <c r="G16" s="42" t="s">
        <v>16</v>
      </c>
      <c r="H16" s="43">
        <v>6</v>
      </c>
      <c r="I16" s="43" t="s">
        <v>14</v>
      </c>
      <c r="J16" s="42">
        <v>1</v>
      </c>
      <c r="K16" s="42">
        <v>0.75</v>
      </c>
      <c r="L16" s="43" t="s">
        <v>34</v>
      </c>
      <c r="M16" s="48" t="s">
        <v>35</v>
      </c>
      <c r="N16" s="44" t="s">
        <v>36</v>
      </c>
      <c r="O16" s="44" t="s">
        <v>37</v>
      </c>
      <c r="P16" s="63"/>
      <c r="Q16" s="20">
        <v>21</v>
      </c>
      <c r="R16" s="20">
        <v>4.0000000000000001E-3</v>
      </c>
      <c r="S16" s="20">
        <f t="shared" si="0"/>
        <v>8.4000000000000005E-2</v>
      </c>
      <c r="T16" s="20">
        <v>0.75</v>
      </c>
      <c r="U16" s="20">
        <f t="shared" si="1"/>
        <v>0.112</v>
      </c>
    </row>
    <row r="17" spans="1:21" s="14" customFormat="1" ht="72" customHeight="1">
      <c r="A17" s="51">
        <v>6</v>
      </c>
      <c r="B17" s="71"/>
      <c r="C17" s="39" t="s">
        <v>50</v>
      </c>
      <c r="D17" s="39"/>
      <c r="E17" s="40" t="s">
        <v>17</v>
      </c>
      <c r="F17" s="47" t="s">
        <v>45</v>
      </c>
      <c r="G17" s="42" t="s">
        <v>16</v>
      </c>
      <c r="H17" s="43">
        <v>6</v>
      </c>
      <c r="I17" s="43" t="s">
        <v>14</v>
      </c>
      <c r="J17" s="42">
        <v>1</v>
      </c>
      <c r="K17" s="42">
        <v>0.75</v>
      </c>
      <c r="L17" s="42" t="s">
        <v>46</v>
      </c>
      <c r="M17" s="42"/>
      <c r="N17" s="42"/>
      <c r="O17" s="42"/>
      <c r="P17" s="63"/>
      <c r="Q17" s="20">
        <f>389</f>
        <v>389</v>
      </c>
      <c r="R17" s="20">
        <v>3.2000000000000003E-4</v>
      </c>
      <c r="S17" s="20">
        <f t="shared" si="0"/>
        <v>0.12448000000000001</v>
      </c>
      <c r="T17" s="20">
        <v>0.75</v>
      </c>
      <c r="U17" s="20">
        <f t="shared" si="1"/>
        <v>0.16597333333333333</v>
      </c>
    </row>
    <row r="18" spans="1:21" s="14" customFormat="1" ht="228.75" customHeight="1">
      <c r="A18" s="42">
        <v>7</v>
      </c>
      <c r="B18" s="71"/>
      <c r="C18" s="39" t="s">
        <v>51</v>
      </c>
      <c r="D18" s="39"/>
      <c r="E18" s="40" t="s">
        <v>21</v>
      </c>
      <c r="F18" s="47" t="s">
        <v>14</v>
      </c>
      <c r="G18" s="42" t="s">
        <v>16</v>
      </c>
      <c r="H18" s="43">
        <v>6</v>
      </c>
      <c r="I18" s="43" t="s">
        <v>14</v>
      </c>
      <c r="J18" s="42">
        <v>2</v>
      </c>
      <c r="K18" s="42">
        <v>0.75</v>
      </c>
      <c r="L18" s="42" t="s">
        <v>40</v>
      </c>
      <c r="M18" s="44" t="s">
        <v>41</v>
      </c>
      <c r="N18" s="44" t="s">
        <v>42</v>
      </c>
      <c r="O18" s="44" t="s">
        <v>43</v>
      </c>
      <c r="P18" s="63"/>
      <c r="Q18" s="20"/>
      <c r="R18" s="20"/>
      <c r="S18" s="20"/>
      <c r="T18" s="20"/>
      <c r="U18" s="20"/>
    </row>
    <row r="19" spans="1:21" s="14" customFormat="1" ht="102.75" customHeight="1">
      <c r="A19" s="51">
        <v>8</v>
      </c>
      <c r="B19" s="71"/>
      <c r="C19" s="49"/>
      <c r="D19" s="39" t="s">
        <v>52</v>
      </c>
      <c r="E19" s="40" t="s">
        <v>44</v>
      </c>
      <c r="F19" s="47" t="s">
        <v>32</v>
      </c>
      <c r="G19" s="42" t="s">
        <v>16</v>
      </c>
      <c r="H19" s="42" t="s">
        <v>14</v>
      </c>
      <c r="I19" s="42" t="s">
        <v>14</v>
      </c>
      <c r="J19" s="42" t="s">
        <v>14</v>
      </c>
      <c r="K19" s="42" t="s">
        <v>14</v>
      </c>
      <c r="L19" s="42"/>
      <c r="M19" s="42"/>
      <c r="N19" s="42"/>
      <c r="O19" s="42"/>
      <c r="P19" s="63"/>
    </row>
    <row r="20" spans="1:21" s="14" customFormat="1" ht="113.25" customHeight="1">
      <c r="A20" s="42">
        <v>9</v>
      </c>
      <c r="B20" s="72"/>
      <c r="C20" s="49"/>
      <c r="D20" s="39" t="s">
        <v>53</v>
      </c>
      <c r="E20" s="40" t="s">
        <v>44</v>
      </c>
      <c r="F20" s="47" t="s">
        <v>33</v>
      </c>
      <c r="G20" s="42" t="s">
        <v>16</v>
      </c>
      <c r="H20" s="42" t="s">
        <v>14</v>
      </c>
      <c r="I20" s="42" t="s">
        <v>14</v>
      </c>
      <c r="J20" s="42" t="s">
        <v>14</v>
      </c>
      <c r="K20" s="42" t="s">
        <v>14</v>
      </c>
      <c r="L20" s="42"/>
      <c r="M20" s="42"/>
      <c r="N20" s="42"/>
      <c r="O20" s="42"/>
      <c r="P20" s="64"/>
    </row>
    <row r="21" spans="1:21" s="57" customFormat="1" ht="21">
      <c r="A21" s="52"/>
      <c r="B21" s="58" t="s">
        <v>57</v>
      </c>
      <c r="C21" s="58"/>
      <c r="D21" s="58"/>
      <c r="E21" s="59"/>
      <c r="F21" s="53"/>
      <c r="G21" s="54"/>
      <c r="H21" s="55"/>
      <c r="I21" s="55"/>
      <c r="J21" s="52"/>
      <c r="K21" s="52"/>
      <c r="L21" s="55"/>
      <c r="M21" s="54"/>
      <c r="N21" s="54"/>
      <c r="O21" s="54"/>
      <c r="P21" s="56"/>
    </row>
    <row r="22" spans="1:21">
      <c r="A22" s="9"/>
      <c r="B22" s="2"/>
      <c r="C22" s="12"/>
      <c r="D22" s="12"/>
      <c r="E22" s="12"/>
      <c r="F22" s="12"/>
      <c r="G22" s="10"/>
      <c r="H22" s="22"/>
      <c r="I22" s="22"/>
      <c r="J22" s="9"/>
      <c r="K22" s="9"/>
      <c r="L22" s="22"/>
      <c r="M22" s="10"/>
      <c r="N22" s="10"/>
      <c r="O22" s="10"/>
    </row>
    <row r="23" spans="1:21">
      <c r="A23" s="9"/>
      <c r="B23" s="3"/>
      <c r="C23" s="12"/>
      <c r="D23" s="12"/>
      <c r="E23" s="12"/>
      <c r="F23" s="12"/>
      <c r="G23" s="10"/>
      <c r="H23" s="22"/>
      <c r="I23" s="22"/>
      <c r="J23" s="9"/>
      <c r="K23" s="9"/>
      <c r="L23" s="22"/>
      <c r="M23" s="10"/>
      <c r="N23" s="10"/>
      <c r="O23" s="10"/>
    </row>
    <row r="24" spans="1:21">
      <c r="A24" s="9"/>
      <c r="B24" s="15"/>
      <c r="C24" s="12"/>
      <c r="D24" s="12"/>
      <c r="E24" s="12"/>
      <c r="F24" s="12"/>
      <c r="G24" s="10"/>
      <c r="H24" s="22"/>
      <c r="I24" s="22"/>
      <c r="J24" s="9"/>
      <c r="K24" s="9"/>
      <c r="L24" s="22"/>
      <c r="M24" s="10"/>
      <c r="N24" s="10"/>
      <c r="O24" s="10"/>
    </row>
    <row r="25" spans="1:21">
      <c r="A25" s="9"/>
      <c r="B25" s="3"/>
      <c r="C25" s="12"/>
      <c r="D25" s="12"/>
      <c r="E25" s="12"/>
      <c r="F25" s="12"/>
      <c r="G25" s="10"/>
      <c r="H25" s="22"/>
      <c r="I25" s="22"/>
      <c r="J25" s="9"/>
      <c r="K25" s="9"/>
      <c r="L25" s="22"/>
      <c r="M25" s="10"/>
      <c r="N25" s="10"/>
      <c r="O25" s="10"/>
    </row>
    <row r="26" spans="1:21">
      <c r="A26" s="9"/>
      <c r="B26" s="16"/>
      <c r="C26" s="12"/>
      <c r="D26" s="12"/>
      <c r="E26" s="12"/>
      <c r="F26" s="12"/>
      <c r="G26" s="10"/>
      <c r="H26" s="22"/>
      <c r="I26" s="22"/>
      <c r="J26" s="9"/>
      <c r="K26" s="9"/>
      <c r="L26" s="22"/>
      <c r="M26" s="10"/>
      <c r="N26" s="10"/>
      <c r="O26" s="10"/>
    </row>
    <row r="27" spans="1:21">
      <c r="A27" s="9"/>
      <c r="B27" s="16"/>
      <c r="C27" s="12"/>
      <c r="D27" s="12"/>
      <c r="E27" s="12"/>
      <c r="F27" s="12"/>
      <c r="G27" s="10"/>
      <c r="H27" s="22"/>
      <c r="I27" s="22"/>
      <c r="J27" s="9"/>
      <c r="K27" s="9"/>
      <c r="L27" s="22"/>
      <c r="M27" s="10"/>
      <c r="N27" s="10"/>
      <c r="O27" s="10"/>
    </row>
    <row r="28" spans="1:21">
      <c r="A28" s="9"/>
      <c r="B28" s="12"/>
      <c r="C28" s="12"/>
      <c r="D28" s="12"/>
      <c r="E28" s="12"/>
      <c r="F28" s="12"/>
      <c r="G28" s="10"/>
      <c r="H28" s="22"/>
      <c r="I28" s="22"/>
      <c r="J28" s="9"/>
      <c r="K28" s="9"/>
      <c r="L28" s="22"/>
      <c r="M28" s="10"/>
      <c r="N28" s="10"/>
      <c r="O28" s="10"/>
    </row>
    <row r="29" spans="1:21">
      <c r="A29" s="9"/>
      <c r="B29" s="12"/>
      <c r="C29" s="12"/>
      <c r="D29" s="12"/>
      <c r="E29" s="12"/>
      <c r="F29" s="12"/>
      <c r="G29" s="10"/>
      <c r="H29" s="22"/>
      <c r="I29" s="22"/>
      <c r="J29" s="9"/>
      <c r="K29" s="9"/>
      <c r="L29" s="22"/>
      <c r="M29" s="10"/>
      <c r="N29" s="10"/>
      <c r="O29" s="10"/>
    </row>
    <row r="30" spans="1:21">
      <c r="B30" s="17"/>
      <c r="E30" s="12"/>
    </row>
    <row r="31" spans="1:21">
      <c r="B31" s="17"/>
    </row>
    <row r="32" spans="1:21">
      <c r="B32" s="11"/>
    </row>
  </sheetData>
  <mergeCells count="11">
    <mergeCell ref="B21:E21"/>
    <mergeCell ref="P12:P20"/>
    <mergeCell ref="P9:P10"/>
    <mergeCell ref="A6:O6"/>
    <mergeCell ref="A7:O7"/>
    <mergeCell ref="B9:C9"/>
    <mergeCell ref="G9:K9"/>
    <mergeCell ref="L9:O9"/>
    <mergeCell ref="E9:F9"/>
    <mergeCell ref="B12:B20"/>
    <mergeCell ref="D9:D10"/>
  </mergeCells>
  <pageMargins left="0.41" right="0.39370078740157483" top="0.33" bottom="0.63" header="0.31496062992125984" footer="0.2"/>
  <pageSetup paperSize="9" scale="4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п.Лопча</vt:lpstr>
      <vt:lpstr>Диаграмма1</vt:lpstr>
      <vt:lpstr>п.Лопча!Заголовки_для_печати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2019-06-10T02:34:27Z</dcterms:modified>
</cp:coreProperties>
</file>